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39" r:id="rId6"/>
  </pivotCaches>
</workbook>
</file>

<file path=xl/calcChain.xml><?xml version="1.0" encoding="utf-8"?>
<calcChain xmlns="http://schemas.openxmlformats.org/spreadsheetml/2006/main">
  <c r="G33" i="1"/>
  <c r="I33" s="1"/>
  <c r="G32"/>
  <c r="I32" s="1"/>
  <c r="G31"/>
  <c r="I31" s="1"/>
  <c r="G30"/>
  <c r="I30" s="1"/>
  <c r="G29"/>
  <c r="I29" s="1"/>
  <c r="G28"/>
  <c r="I28" s="1"/>
  <c r="G27"/>
  <c r="I27" s="1"/>
  <c r="G26"/>
  <c r="I26" s="1"/>
  <c r="G25"/>
  <c r="I25" s="1"/>
  <c r="G24"/>
  <c r="I24" s="1"/>
  <c r="G23"/>
  <c r="I23" s="1"/>
  <c r="G19"/>
  <c r="I19" s="1"/>
  <c r="G18"/>
  <c r="I18" s="1"/>
  <c r="G17"/>
  <c r="I17" s="1"/>
  <c r="G16"/>
  <c r="I16" s="1"/>
  <c r="G10"/>
  <c r="I10" s="1"/>
  <c r="G9"/>
  <c r="I9" s="1"/>
  <c r="G8"/>
  <c r="I8" s="1"/>
  <c r="G7"/>
  <c r="I7" s="1"/>
  <c r="F33"/>
  <c r="F32"/>
  <c r="F31"/>
  <c r="F30"/>
  <c r="F29"/>
  <c r="F28"/>
  <c r="F27"/>
  <c r="F26"/>
  <c r="F25"/>
  <c r="F24"/>
  <c r="F23"/>
  <c r="F19"/>
  <c r="F18"/>
  <c r="F17"/>
  <c r="F16"/>
  <c r="F10"/>
  <c r="F9"/>
  <c r="F8"/>
  <c r="F7"/>
  <c r="D33"/>
  <c r="D32"/>
  <c r="D31"/>
  <c r="D30"/>
  <c r="D29"/>
  <c r="D28"/>
  <c r="D27"/>
  <c r="D26"/>
  <c r="D25"/>
  <c r="D24"/>
  <c r="D23"/>
  <c r="D19"/>
  <c r="D18"/>
  <c r="D17"/>
  <c r="D16"/>
  <c r="D10"/>
  <c r="D9"/>
  <c r="D8"/>
  <c r="D7"/>
  <c r="F5"/>
  <c r="G5"/>
  <c r="I5" s="1"/>
  <c r="F6"/>
  <c r="G6"/>
  <c r="I6" s="1"/>
  <c r="F4"/>
  <c r="G4"/>
  <c r="I4" s="1"/>
  <c r="F11"/>
  <c r="G11"/>
  <c r="I11" s="1"/>
  <c r="F12"/>
  <c r="G12"/>
  <c r="I12" s="1"/>
  <c r="F13"/>
  <c r="G13"/>
  <c r="I13" s="1"/>
  <c r="F14"/>
  <c r="G14"/>
  <c r="I14" s="1"/>
  <c r="F15"/>
  <c r="G15"/>
  <c r="I15" s="1"/>
  <c r="F20"/>
  <c r="G20"/>
  <c r="I20" s="1"/>
  <c r="F21"/>
  <c r="G21"/>
  <c r="I21" s="1"/>
  <c r="F22"/>
  <c r="G22"/>
  <c r="I22" s="1"/>
  <c r="G3"/>
  <c r="I3" s="1"/>
  <c r="F3"/>
  <c r="D5"/>
  <c r="D6"/>
  <c r="D4"/>
  <c r="D11"/>
  <c r="D12"/>
  <c r="D13"/>
  <c r="D14"/>
  <c r="D15"/>
  <c r="D20"/>
  <c r="D21"/>
  <c r="D22"/>
  <c r="D3"/>
</calcChain>
</file>

<file path=xl/sharedStrings.xml><?xml version="1.0" encoding="utf-8"?>
<sst xmlns="http://schemas.openxmlformats.org/spreadsheetml/2006/main" count="49" uniqueCount="43">
  <si>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</si>
  <si>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</si>
  <si>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</si>
  <si>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</si>
  <si>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</si>
  <si>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</si>
  <si>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</si>
  <si>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</si>
  <si>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</si>
  <si>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</si>
  <si>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</si>
  <si>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</si>
  <si>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</si>
  <si>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</si>
  <si>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</si>
  <si>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</si>
  <si>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</si>
  <si>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</si>
  <si>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</si>
  <si>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</si>
  <si>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</si>
  <si>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</si>
  <si>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</si>
  <si>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</si>
  <si>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</si>
  <si>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</si>
  <si>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</si>
  <si>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</si>
  <si>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</si>
  <si>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</si>
  <si>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</si>
  <si>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</si>
  <si>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</si>
  <si>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総計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</si>
  <si>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</si>
  <si>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</si>
  <si>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</si>
  <si>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</si>
  <si>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</si>
  <si>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</si>
  <si>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</si>
  <si>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合計 / 金額</t>
  </si>
  <si>
    <t>列ラベル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</si>
</sst>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2" xfId="0" applyFill="1" applyBorder="1" applyProtection="1">
      <alignment vertical="center"/>
      <protection locked="0"/>
    </xf>
    <xf numFmtId="38" fontId="0" fillId="7" borderId="2" xfId="1" applyNumberFormat="1" applyFont="1" applyFill="1" applyBorder="1">
      <alignment vertical="center"/>
    </xf>
    <xf numFmtId="56" fontId="0" fillId="0" borderId="2" xfId="0" applyNumberFormat="1" applyBorder="1">
      <alignment vertical="center"/>
    </xf>
    <xf numFmtId="0" fontId="0" fillId="0" borderId="0" xfId="0" pivotButton="1">
      <alignment vertical="center"/>
    </xf>
    <xf numFmtId="56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  <xf numFmtId="14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5">
    <dxf>
      <numFmt numFmtId="19" formatCode="yyyy/m/d"/>
    </dxf>
    <dxf>
      <numFmt numFmtId="19" formatCode="yyyy/m/d"/>
    </dxf>
    <dxf>
      <numFmt numFmtId="19" formatCode="yyyy/m/d"/>
    </dxf>
    <dxf>
      <numFmt numFmtId="19" formatCode="yyyy/m/d"/>
    </dxf>
    <dxf>
      <numFmt numFmtId="19" formatCode="yyyy/m/d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[s4203.xlsx]Sheet1!ﾋﾟﾎﾞｯﾄﾃｰﾌﾞﾙ1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</c:pivotFmts>
    <c:plotArea>
      <c:layout/>
      <c:lineChart>
        <c:grouping val="standard"/>
        <c:ser>
          <c:idx val="0"/>
          <c:order val="0"/>
          <c:tx>
            <c:strRef>
              <c:f>Sheet1!$B$1:$B$2</c:f>
              <c:strCache>
                <c:ptCount val="1"/>
                <c:pt idx="0">
                  <c:v>Ｓマート四条大宮</c:v>
                </c:pt>
              </c:strCache>
            </c:strRef>
          </c:tx>
          <c:marker>
            <c:symbol val="none"/>
          </c:marker>
          <c:cat>
            <c:strRef>
              <c:f>Sheet1!$A$3:$A$7</c:f>
              <c:strCache>
                <c:ptCount val="4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  <c:pt idx="3">
                  <c:v>2月16日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4"/>
                <c:pt idx="0">
                  <c:v>1000</c:v>
                </c:pt>
                <c:pt idx="1">
                  <c:v>12000</c:v>
                </c:pt>
                <c:pt idx="2">
                  <c:v>450</c:v>
                </c:pt>
                <c:pt idx="3">
                  <c:v>2250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ペットショップ大和</c:v>
                </c:pt>
              </c:strCache>
            </c:strRef>
          </c:tx>
          <c:marker>
            <c:symbol val="none"/>
          </c:marker>
          <c:cat>
            <c:strRef>
              <c:f>Sheet1!$A$3:$A$7</c:f>
              <c:strCache>
                <c:ptCount val="4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  <c:pt idx="3">
                  <c:v>2月16日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4"/>
                <c:pt idx="0">
                  <c:v>5500</c:v>
                </c:pt>
                <c:pt idx="1">
                  <c:v>4400</c:v>
                </c:pt>
                <c:pt idx="2">
                  <c:v>3000</c:v>
                </c:pt>
                <c:pt idx="3">
                  <c:v>8000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ホームセンター桂</c:v>
                </c:pt>
              </c:strCache>
            </c:strRef>
          </c:tx>
          <c:marker>
            <c:symbol val="none"/>
          </c:marker>
          <c:cat>
            <c:strRef>
              <c:f>Sheet1!$A$3:$A$7</c:f>
              <c:strCache>
                <c:ptCount val="4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  <c:pt idx="3">
                  <c:v>2月16日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4"/>
                <c:pt idx="0">
                  <c:v>4200</c:v>
                </c:pt>
                <c:pt idx="1">
                  <c:v>700</c:v>
                </c:pt>
                <c:pt idx="2">
                  <c:v>2800</c:v>
                </c:pt>
                <c:pt idx="3">
                  <c:v>2000</c:v>
                </c:pt>
              </c:numCache>
            </c:numRef>
          </c:val>
        </c:ser>
        <c:ser>
          <c:idx val="3"/>
          <c:order val="3"/>
          <c:tx>
            <c:strRef>
              <c:f>Sheet1!$E$1:$E$2</c:f>
              <c:strCache>
                <c:ptCount val="1"/>
                <c:pt idx="0">
                  <c:v>春日野ペット病院</c:v>
                </c:pt>
              </c:strCache>
            </c:strRef>
          </c:tx>
          <c:marker>
            <c:symbol val="none"/>
          </c:marker>
          <c:cat>
            <c:strRef>
              <c:f>Sheet1!$A$3:$A$7</c:f>
              <c:strCache>
                <c:ptCount val="4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  <c:pt idx="3">
                  <c:v>2月16日</c:v>
                </c:pt>
              </c:strCache>
            </c:strRef>
          </c:cat>
          <c:val>
            <c:numRef>
              <c:f>Sheet1!$E$3:$E$7</c:f>
              <c:numCache>
                <c:formatCode>General</c:formatCode>
                <c:ptCount val="4"/>
                <c:pt idx="0">
                  <c:v>2500</c:v>
                </c:pt>
                <c:pt idx="1">
                  <c:v>1500</c:v>
                </c:pt>
                <c:pt idx="2">
                  <c:v>3500</c:v>
                </c:pt>
                <c:pt idx="3">
                  <c:v>1000</c:v>
                </c:pt>
              </c:numCache>
            </c:numRef>
          </c:val>
        </c:ser>
        <c:ser>
          <c:idx val="4"/>
          <c:order val="4"/>
          <c:tx>
            <c:strRef>
              <c:f>Sheet1!$F$1:$F$2</c:f>
              <c:strCache>
                <c:ptCount val="1"/>
                <c:pt idx="0">
                  <c:v>東一条ペット館</c:v>
                </c:pt>
              </c:strCache>
            </c:strRef>
          </c:tx>
          <c:marker>
            <c:symbol val="none"/>
          </c:marker>
          <c:cat>
            <c:strRef>
              <c:f>Sheet1!$A$3:$A$7</c:f>
              <c:strCache>
                <c:ptCount val="4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  <c:pt idx="3">
                  <c:v>2月16日</c:v>
                </c:pt>
              </c:strCache>
            </c:strRef>
          </c:cat>
          <c:val>
            <c:numRef>
              <c:f>Sheet1!$F$3:$F$7</c:f>
              <c:numCache>
                <c:formatCode>General</c:formatCode>
                <c:ptCount val="4"/>
                <c:pt idx="0">
                  <c:v>2400</c:v>
                </c:pt>
                <c:pt idx="1">
                  <c:v>16000</c:v>
                </c:pt>
                <c:pt idx="2">
                  <c:v>8000</c:v>
                </c:pt>
                <c:pt idx="3">
                  <c:v>13000</c:v>
                </c:pt>
              </c:numCache>
            </c:numRef>
          </c:val>
        </c:ser>
        <c:ser>
          <c:idx val="5"/>
          <c:order val="5"/>
          <c:tx>
            <c:strRef>
              <c:f>Sheet1!$G$1:$G$2</c:f>
              <c:strCache>
                <c:ptCount val="1"/>
                <c:pt idx="0">
                  <c:v>八幡ケンネル</c:v>
                </c:pt>
              </c:strCache>
            </c:strRef>
          </c:tx>
          <c:marker>
            <c:symbol val="none"/>
          </c:marker>
          <c:cat>
            <c:strRef>
              <c:f>Sheet1!$A$3:$A$7</c:f>
              <c:strCache>
                <c:ptCount val="4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  <c:pt idx="3">
                  <c:v>2月16日</c:v>
                </c:pt>
              </c:strCache>
            </c:strRef>
          </c:cat>
          <c:val>
            <c:numRef>
              <c:f>Sheet1!$G$3:$G$7</c:f>
              <c:numCache>
                <c:formatCode>General</c:formatCode>
                <c:ptCount val="4"/>
                <c:pt idx="0">
                  <c:v>2000</c:v>
                </c:pt>
                <c:pt idx="1">
                  <c:v>3000</c:v>
                </c:pt>
                <c:pt idx="2">
                  <c:v>1500</c:v>
                </c:pt>
                <c:pt idx="3">
                  <c:v>8000</c:v>
                </c:pt>
              </c:numCache>
            </c:numRef>
          </c:val>
        </c:ser>
        <c:ser>
          <c:idx val="6"/>
          <c:order val="6"/>
          <c:tx>
            <c:strRef>
              <c:f>Sheet1!$H$1:$H$2</c:f>
              <c:strCache>
                <c:ptCount val="1"/>
                <c:pt idx="0">
                  <c:v>伏見わんにゃんランド</c:v>
                </c:pt>
              </c:strCache>
            </c:strRef>
          </c:tx>
          <c:marker>
            <c:symbol val="none"/>
          </c:marker>
          <c:cat>
            <c:strRef>
              <c:f>Sheet1!$A$3:$A$7</c:f>
              <c:strCache>
                <c:ptCount val="4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  <c:pt idx="3">
                  <c:v>2月16日</c:v>
                </c:pt>
              </c:strCache>
            </c:strRef>
          </c:cat>
          <c:val>
            <c:numRef>
              <c:f>Sheet1!$H$3:$H$7</c:f>
              <c:numCache>
                <c:formatCode>General</c:formatCode>
                <c:ptCount val="4"/>
                <c:pt idx="0">
                  <c:v>1050</c:v>
                </c:pt>
                <c:pt idx="1">
                  <c:v>3000</c:v>
                </c:pt>
                <c:pt idx="2">
                  <c:v>5000</c:v>
                </c:pt>
                <c:pt idx="3">
                  <c:v>1100</c:v>
                </c:pt>
              </c:numCache>
            </c:numRef>
          </c:val>
        </c:ser>
        <c:marker val="1"/>
        <c:axId val="81634048"/>
        <c:axId val="81635584"/>
      </c:lineChart>
      <c:dateAx>
        <c:axId val="81634048"/>
        <c:scaling>
          <c:orientation val="minMax"/>
        </c:scaling>
        <c:axPos val="b"/>
        <c:majorGridlines/>
        <c:numFmt formatCode="yyyy/m/d;@" sourceLinked="0"/>
        <c:tickLblPos val="nextTo"/>
        <c:crossAx val="81635584"/>
        <c:crosses val="autoZero"/>
        <c:lblOffset val="100"/>
        <c:baseTimeUnit val="days"/>
        <c:majorUnit val="1"/>
      </c:dateAx>
      <c:valAx>
        <c:axId val="81635584"/>
        <c:scaling>
          <c:orientation val="minMax"/>
        </c:scaling>
        <c:axPos val="l"/>
        <c:majorGridlines/>
        <c:numFmt formatCode="General" sourceLinked="1"/>
        <c:tickLblPos val="nextTo"/>
        <c:crossAx val="8163404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5.690377662038" createdVersion="3" refreshedVersion="3" minRefreshableVersion="3" recordCount="31">
  <cacheSource type="worksheet">
    <worksheetSource ref="A2:I33" sheet="伝票"/>
  </cacheSource>
  <cacheFields count="9">
    <cacheField name="伝票番号" numFmtId="0">
      <sharedItems containsSemiMixedTypes="0" containsString="0" containsNumber="1" containsInteger="1" minValue="8021201" maxValue="8021507"/>
    </cacheField>
    <cacheField name="日付" numFmtId="56">
      <sharedItems containsSemiMixedTypes="0" containsNonDate="0" containsDate="1" containsString="0" minDate="2008-02-12T00:00:00" maxDate="2008-02-17T00:00:00" count="4">
        <d v="2008-02-12T00:00:00"/>
        <d v="2008-02-13T00:00:00"/>
        <d v="2008-02-14T00:00:00"/>
        <d v="2008-02-16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春日野ペット病院"/>
        <s v="八幡ケンネル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00" maxValue="800"/>
    </cacheField>
    <cacheField name="数量" numFmtId="0">
      <sharedItems containsSemiMixedTypes="0" containsString="0" containsNumber="1" containsInteger="1" minValue="2" maxValue="26"/>
    </cacheField>
    <cacheField name="金額" numFmtId="38">
      <sharedItems containsSemiMixedTypes="0" containsString="0" containsNumber="1" containsInteger="1" minValue="45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8021201"/>
    <x v="0"/>
    <n v="3001"/>
    <x v="0"/>
    <n v="10010"/>
    <s v="いきいきミックスフード（ハムスター用）"/>
    <n v="350"/>
    <n v="10"/>
    <n v="3500"/>
  </r>
  <r>
    <n v="8021201"/>
    <x v="0"/>
    <n v="3001"/>
    <x v="0"/>
    <n v="10031"/>
    <s v="プレミアム牧草（ウサギ用・大）"/>
    <n v="400"/>
    <n v="5"/>
    <n v="2000"/>
  </r>
  <r>
    <n v="8021202"/>
    <x v="0"/>
    <n v="3003"/>
    <x v="1"/>
    <n v="10021"/>
    <s v="健康ひまわりの種（大）"/>
    <n v="300"/>
    <n v="8"/>
    <n v="2400"/>
  </r>
  <r>
    <n v="8021203"/>
    <x v="0"/>
    <n v="3004"/>
    <x v="2"/>
    <n v="10010"/>
    <s v="いきいきミックスフード（ハムスター用）"/>
    <n v="350"/>
    <n v="12"/>
    <n v="4200"/>
  </r>
  <r>
    <n v="8021204"/>
    <x v="0"/>
    <n v="3002"/>
    <x v="3"/>
    <n v="10010"/>
    <s v="いきいきミックスフード（ハムスター用）"/>
    <n v="350"/>
    <n v="3"/>
    <n v="1050"/>
  </r>
  <r>
    <n v="8021205"/>
    <x v="0"/>
    <n v="3005"/>
    <x v="4"/>
    <n v="10030"/>
    <s v="プレミアム牧草（ウサギ用・小）"/>
    <n v="200"/>
    <n v="5"/>
    <n v="1000"/>
  </r>
  <r>
    <n v="8021206"/>
    <x v="0"/>
    <n v="3006"/>
    <x v="5"/>
    <n v="10040"/>
    <s v="にゃんとおいしいカリカリフード（小）"/>
    <n v="250"/>
    <n v="10"/>
    <n v="2500"/>
  </r>
  <r>
    <n v="8021207"/>
    <x v="0"/>
    <n v="3010"/>
    <x v="6"/>
    <n v="10031"/>
    <s v="プレミアム牧草（ウサギ用・大）"/>
    <n v="400"/>
    <n v="5"/>
    <n v="2000"/>
  </r>
  <r>
    <n v="8021301"/>
    <x v="1"/>
    <n v="3002"/>
    <x v="3"/>
    <n v="10021"/>
    <s v="健康ひまわりの種（大）"/>
    <n v="300"/>
    <n v="10"/>
    <n v="3000"/>
  </r>
  <r>
    <n v="8021302"/>
    <x v="1"/>
    <n v="3003"/>
    <x v="1"/>
    <n v="10042"/>
    <s v="にゃんとおいしいカリカリフード（大）"/>
    <n v="800"/>
    <n v="20"/>
    <n v="16000"/>
  </r>
  <r>
    <n v="8021303"/>
    <x v="1"/>
    <n v="3005"/>
    <x v="4"/>
    <n v="10042"/>
    <s v="にゃんとおいしいカリカリフード（大）"/>
    <n v="800"/>
    <n v="15"/>
    <n v="12000"/>
  </r>
  <r>
    <n v="8021304"/>
    <x v="1"/>
    <n v="3001"/>
    <x v="0"/>
    <n v="10010"/>
    <s v="いきいきミックスフード（ハムスター用）"/>
    <n v="350"/>
    <n v="8"/>
    <n v="2800"/>
  </r>
  <r>
    <n v="8021305"/>
    <x v="1"/>
    <n v="3010"/>
    <x v="6"/>
    <n v="10020"/>
    <s v="健康ひまわりの種（小）"/>
    <n v="150"/>
    <n v="4"/>
    <n v="600"/>
  </r>
  <r>
    <n v="8021306"/>
    <x v="1"/>
    <n v="3001"/>
    <x v="0"/>
    <n v="10031"/>
    <s v="プレミアム牧草（ウサギ用・大）"/>
    <n v="400"/>
    <n v="4"/>
    <n v="1600"/>
  </r>
  <r>
    <n v="8021307"/>
    <x v="1"/>
    <n v="3004"/>
    <x v="2"/>
    <n v="10010"/>
    <s v="いきいきミックスフード（ハムスター用）"/>
    <n v="350"/>
    <n v="2"/>
    <n v="700"/>
  </r>
  <r>
    <n v="8021308"/>
    <x v="1"/>
    <n v="3006"/>
    <x v="5"/>
    <n v="10040"/>
    <s v="にゃんとおいしいカリカリフード（小）"/>
    <n v="250"/>
    <n v="6"/>
    <n v="1500"/>
  </r>
  <r>
    <n v="8021309"/>
    <x v="1"/>
    <n v="3010"/>
    <x v="6"/>
    <n v="10051"/>
    <s v="猫元気マグロフレーク（大）"/>
    <n v="200"/>
    <n v="12"/>
    <n v="2400"/>
  </r>
  <r>
    <n v="8021401"/>
    <x v="2"/>
    <n v="3001"/>
    <x v="0"/>
    <n v="10021"/>
    <s v="健康ひまわりの種（大）"/>
    <n v="300"/>
    <n v="10"/>
    <n v="3000"/>
  </r>
  <r>
    <n v="8021402"/>
    <x v="2"/>
    <n v="3002"/>
    <x v="3"/>
    <n v="10051"/>
    <s v="猫元気マグロフレーク（大）"/>
    <n v="200"/>
    <n v="25"/>
    <n v="5000"/>
  </r>
  <r>
    <n v="8021403"/>
    <x v="2"/>
    <n v="3006"/>
    <x v="5"/>
    <n v="10010"/>
    <s v="いきいきミックスフード（ハムスター用）"/>
    <n v="350"/>
    <n v="10"/>
    <n v="3500"/>
  </r>
  <r>
    <n v="8021404"/>
    <x v="2"/>
    <n v="3003"/>
    <x v="1"/>
    <n v="10042"/>
    <s v="にゃんとおいしいカリカリフード（大）"/>
    <n v="800"/>
    <n v="10"/>
    <n v="8000"/>
  </r>
  <r>
    <n v="8021405"/>
    <x v="2"/>
    <n v="3004"/>
    <x v="2"/>
    <n v="10030"/>
    <s v="プレミアム牧草（ウサギ用・小）"/>
    <n v="200"/>
    <n v="14"/>
    <n v="2800"/>
  </r>
  <r>
    <n v="8021406"/>
    <x v="2"/>
    <n v="3005"/>
    <x v="4"/>
    <n v="10020"/>
    <s v="健康ひまわりの種（小）"/>
    <n v="150"/>
    <n v="3"/>
    <n v="450"/>
  </r>
  <r>
    <n v="8021407"/>
    <x v="2"/>
    <n v="3010"/>
    <x v="6"/>
    <n v="10021"/>
    <s v="健康ひまわりの種（大）"/>
    <n v="300"/>
    <n v="5"/>
    <n v="1500"/>
  </r>
  <r>
    <n v="8021501"/>
    <x v="3"/>
    <n v="3001"/>
    <x v="0"/>
    <n v="10042"/>
    <s v="にゃんとおいしいカリカリフード（大）"/>
    <n v="800"/>
    <n v="10"/>
    <n v="8000"/>
  </r>
  <r>
    <n v="8021502"/>
    <x v="3"/>
    <n v="3002"/>
    <x v="3"/>
    <n v="10050"/>
    <s v="猫元気マグロフレーク（小）"/>
    <n v="100"/>
    <n v="11"/>
    <n v="1100"/>
  </r>
  <r>
    <n v="8021503"/>
    <x v="3"/>
    <n v="3003"/>
    <x v="1"/>
    <n v="10041"/>
    <s v="にゃんとおいしいカリカリフード（中）"/>
    <n v="500"/>
    <n v="26"/>
    <n v="13000"/>
  </r>
  <r>
    <n v="8021504"/>
    <x v="3"/>
    <n v="3004"/>
    <x v="2"/>
    <n v="10041"/>
    <s v="にゃんとおいしいカリカリフード（中）"/>
    <n v="500"/>
    <n v="4"/>
    <n v="2000"/>
  </r>
  <r>
    <n v="8021505"/>
    <x v="3"/>
    <n v="3005"/>
    <x v="4"/>
    <n v="10020"/>
    <s v="健康ひまわりの種（小）"/>
    <n v="150"/>
    <n v="15"/>
    <n v="2250"/>
  </r>
  <r>
    <n v="8021506"/>
    <x v="3"/>
    <n v="3006"/>
    <x v="5"/>
    <n v="10050"/>
    <s v="猫元気マグロフレーク（小）"/>
    <n v="100"/>
    <n v="10"/>
    <n v="1000"/>
  </r>
  <r>
    <n v="8021507"/>
    <x v="3"/>
    <n v="3010"/>
    <x v="6"/>
    <n v="10042"/>
    <s v="にゃんとおいしいカリカリフード（大）"/>
    <n v="800"/>
    <n v="10"/>
    <n v="8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9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>
  <location ref="A1:I7" firstHeaderRow="1" firstDataRow="2" firstDataCol="1"/>
  <pivotFields count="9">
    <pivotField showAll="0"/>
    <pivotField axis="axisRow" numFmtId="56" showAll="0">
      <items count="5">
        <item x="0"/>
        <item x="1"/>
        <item x="2"/>
        <item x="3"/>
        <item t="default"/>
      </items>
    </pivotField>
    <pivotField showAll="0"/>
    <pivotField axis="axisCol" showAll="0">
      <items count="8">
        <item x="4"/>
        <item x="0"/>
        <item x="2"/>
        <item x="5"/>
        <item x="1"/>
        <item x="6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合計 / 金額" fld="8" baseField="0" baseItem="0"/>
  </dataFields>
  <formats count="1">
    <format dxfId="4">
      <pivotArea dataOnly="0" labelOnly="1" fieldPosition="0">
        <references count="1">
          <reference field="1" count="0"/>
        </references>
      </pivotArea>
    </format>
  </formats>
  <chartFormats count="7"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opLeftCell="A3" workbookViewId="0">
      <selection activeCell="A3" sqref="A3:A6"/>
    </sheetView>
  </sheetViews>
  <sheetFormatPr defaultRowHeight="13.5"/>
  <cols>
    <col min="1" max="1" width="12.625" customWidth="1"/>
    <col min="2" max="2" width="17" bestFit="1" customWidth="1"/>
    <col min="3" max="3" width="17.375" bestFit="1" customWidth="1"/>
    <col min="4" max="5" width="17.125" bestFit="1" customWidth="1"/>
    <col min="6" max="6" width="15" bestFit="1" customWidth="1"/>
    <col min="7" max="7" width="13.625" bestFit="1" customWidth="1"/>
    <col min="8" max="8" width="20.875" bestFit="1" customWidth="1"/>
    <col min="9" max="9" width="8.5" bestFit="1" customWidth="1"/>
  </cols>
  <sheetData>
    <row r="1" spans="1:9">
      <c r="A1" s="13" t="s">
        <v>41</v>
      </c>
      <c r="B1" s="13" t="s">
        <v>42</v>
      </c>
    </row>
    <row r="2" spans="1:9">
      <c r="A2" s="13" t="s">
        <v>32</v>
      </c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33</v>
      </c>
    </row>
    <row r="3" spans="1:9">
      <c r="A3" s="16">
        <v>39490</v>
      </c>
      <c r="B3" s="15">
        <v>1000</v>
      </c>
      <c r="C3" s="15">
        <v>5500</v>
      </c>
      <c r="D3" s="15">
        <v>4200</v>
      </c>
      <c r="E3" s="15">
        <v>2500</v>
      </c>
      <c r="F3" s="15">
        <v>2400</v>
      </c>
      <c r="G3" s="15">
        <v>2000</v>
      </c>
      <c r="H3" s="15">
        <v>1050</v>
      </c>
      <c r="I3" s="15">
        <v>18650</v>
      </c>
    </row>
    <row r="4" spans="1:9">
      <c r="A4" s="16">
        <v>39491</v>
      </c>
      <c r="B4" s="15">
        <v>12000</v>
      </c>
      <c r="C4" s="15">
        <v>4400</v>
      </c>
      <c r="D4" s="15">
        <v>700</v>
      </c>
      <c r="E4" s="15">
        <v>1500</v>
      </c>
      <c r="F4" s="15">
        <v>16000</v>
      </c>
      <c r="G4" s="15">
        <v>3000</v>
      </c>
      <c r="H4" s="15">
        <v>3000</v>
      </c>
      <c r="I4" s="15">
        <v>40600</v>
      </c>
    </row>
    <row r="5" spans="1:9">
      <c r="A5" s="16">
        <v>39492</v>
      </c>
      <c r="B5" s="15">
        <v>450</v>
      </c>
      <c r="C5" s="15">
        <v>3000</v>
      </c>
      <c r="D5" s="15">
        <v>2800</v>
      </c>
      <c r="E5" s="15">
        <v>3500</v>
      </c>
      <c r="F5" s="15">
        <v>8000</v>
      </c>
      <c r="G5" s="15">
        <v>1500</v>
      </c>
      <c r="H5" s="15">
        <v>5000</v>
      </c>
      <c r="I5" s="15">
        <v>24250</v>
      </c>
    </row>
    <row r="6" spans="1:9">
      <c r="A6" s="16">
        <v>39494</v>
      </c>
      <c r="B6" s="15">
        <v>2250</v>
      </c>
      <c r="C6" s="15">
        <v>8000</v>
      </c>
      <c r="D6" s="15">
        <v>2000</v>
      </c>
      <c r="E6" s="15">
        <v>1000</v>
      </c>
      <c r="F6" s="15">
        <v>13000</v>
      </c>
      <c r="G6" s="15">
        <v>8000</v>
      </c>
      <c r="H6" s="15">
        <v>1100</v>
      </c>
      <c r="I6" s="15">
        <v>35350</v>
      </c>
    </row>
    <row r="7" spans="1:9">
      <c r="A7" s="14" t="s">
        <v>33</v>
      </c>
      <c r="B7" s="15">
        <v>15700</v>
      </c>
      <c r="C7" s="15">
        <v>20900</v>
      </c>
      <c r="D7" s="15">
        <v>9700</v>
      </c>
      <c r="E7" s="15">
        <v>8500</v>
      </c>
      <c r="F7" s="15">
        <v>39400</v>
      </c>
      <c r="G7" s="15">
        <v>14500</v>
      </c>
      <c r="H7" s="15">
        <v>10150</v>
      </c>
      <c r="I7" s="15">
        <v>118850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3"/>
  <sheetViews>
    <sheetView topLeftCell="A2" workbookViewId="0">
      <selection activeCell="A3" sqref="A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33" si="0">VLOOKUP(C3,得意先表,2,FALSE)</f>
        <v>ペットショップ大和</v>
      </c>
      <c r="E3" s="4">
        <v>10010</v>
      </c>
      <c r="F3" s="7" t="str">
        <f t="shared" ref="F3:F33" si="1">VLOOKUP(E3,商品表,2,FALSE)</f>
        <v>いきいきミックスフード（ハムスター用）</v>
      </c>
      <c r="G3" s="7">
        <f t="shared" ref="G3:G33" si="2">VLOOKUP(E3,商品表,3,FALSE)</f>
        <v>350</v>
      </c>
      <c r="H3" s="4">
        <v>10</v>
      </c>
      <c r="I3" s="8">
        <f t="shared" ref="I3:I33" si="3"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 t="shared" si="0"/>
        <v>ペットショップ大和</v>
      </c>
      <c r="E4" s="4">
        <v>10031</v>
      </c>
      <c r="F4" s="7" t="str">
        <f t="shared" si="1"/>
        <v>プレミアム牧草（ウサギ用・大）</v>
      </c>
      <c r="G4" s="7">
        <f t="shared" si="2"/>
        <v>400</v>
      </c>
      <c r="H4" s="4">
        <v>5</v>
      </c>
      <c r="I4" s="8">
        <f t="shared" si="3"/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si="3"/>
        <v>2400</v>
      </c>
    </row>
    <row r="6" spans="1:9">
      <c r="A6" s="4">
        <v>8021203</v>
      </c>
      <c r="B6" s="5">
        <v>39490</v>
      </c>
      <c r="C6" s="4">
        <v>3004</v>
      </c>
      <c r="D6" s="6" t="str">
        <f t="shared" si="0"/>
        <v>ホームセンター桂</v>
      </c>
      <c r="E6" s="4">
        <v>10010</v>
      </c>
      <c r="F6" s="7" t="str">
        <f t="shared" si="1"/>
        <v>いきいきミックスフード（ハムスター用）</v>
      </c>
      <c r="G6" s="7">
        <f t="shared" si="2"/>
        <v>350</v>
      </c>
      <c r="H6" s="4">
        <v>12</v>
      </c>
      <c r="I6" s="8">
        <f t="shared" si="3"/>
        <v>4200</v>
      </c>
    </row>
    <row r="7" spans="1:9">
      <c r="A7" s="10">
        <v>8021204</v>
      </c>
      <c r="B7" s="5">
        <v>39490</v>
      </c>
      <c r="C7" s="9">
        <v>3002</v>
      </c>
      <c r="D7" s="6" t="str">
        <f t="shared" si="0"/>
        <v>伏見わんにゃんランド</v>
      </c>
      <c r="E7" s="9">
        <v>10010</v>
      </c>
      <c r="F7" s="7" t="str">
        <f t="shared" si="1"/>
        <v>いきいきミックスフード（ハムスター用）</v>
      </c>
      <c r="G7" s="7">
        <f t="shared" si="2"/>
        <v>350</v>
      </c>
      <c r="H7" s="10">
        <v>3</v>
      </c>
      <c r="I7" s="8">
        <f t="shared" si="3"/>
        <v>1050</v>
      </c>
    </row>
    <row r="8" spans="1:9">
      <c r="A8" s="10">
        <v>8021205</v>
      </c>
      <c r="B8" s="5">
        <v>39490</v>
      </c>
      <c r="C8" s="9">
        <v>3005</v>
      </c>
      <c r="D8" s="6" t="str">
        <f t="shared" si="0"/>
        <v>Ｓマート四条大宮</v>
      </c>
      <c r="E8" s="9">
        <v>10030</v>
      </c>
      <c r="F8" s="7" t="str">
        <f t="shared" si="1"/>
        <v>プレミアム牧草（ウサギ用・小）</v>
      </c>
      <c r="G8" s="7">
        <f t="shared" si="2"/>
        <v>200</v>
      </c>
      <c r="H8" s="10">
        <v>5</v>
      </c>
      <c r="I8" s="8">
        <f t="shared" si="3"/>
        <v>1000</v>
      </c>
    </row>
    <row r="9" spans="1:9">
      <c r="A9" s="10">
        <v>8021206</v>
      </c>
      <c r="B9" s="5">
        <v>39490</v>
      </c>
      <c r="C9" s="9">
        <v>3006</v>
      </c>
      <c r="D9" s="6" t="str">
        <f t="shared" si="0"/>
        <v>春日野ペット病院</v>
      </c>
      <c r="E9" s="9">
        <v>10040</v>
      </c>
      <c r="F9" s="7" t="str">
        <f t="shared" si="1"/>
        <v>にゃんとおいしいカリカリフード（小）</v>
      </c>
      <c r="G9" s="7">
        <f t="shared" si="2"/>
        <v>250</v>
      </c>
      <c r="H9" s="10">
        <v>10</v>
      </c>
      <c r="I9" s="11">
        <f t="shared" si="3"/>
        <v>2500</v>
      </c>
    </row>
    <row r="10" spans="1:9">
      <c r="A10" s="10">
        <v>8021207</v>
      </c>
      <c r="B10" s="5">
        <v>39490</v>
      </c>
      <c r="C10" s="9">
        <v>3010</v>
      </c>
      <c r="D10" s="6" t="str">
        <f t="shared" si="0"/>
        <v>八幡ケンネル</v>
      </c>
      <c r="E10" s="9">
        <v>10031</v>
      </c>
      <c r="F10" s="7" t="str">
        <f t="shared" si="1"/>
        <v>プレミアム牧草（ウサギ用・大）</v>
      </c>
      <c r="G10" s="7">
        <f t="shared" si="2"/>
        <v>400</v>
      </c>
      <c r="H10" s="10">
        <v>5</v>
      </c>
      <c r="I10" s="11">
        <f t="shared" si="3"/>
        <v>2000</v>
      </c>
    </row>
    <row r="11" spans="1:9">
      <c r="A11" s="4">
        <v>8021301</v>
      </c>
      <c r="B11" s="5">
        <v>39491</v>
      </c>
      <c r="C11" s="4">
        <v>3002</v>
      </c>
      <c r="D11" s="6" t="str">
        <f t="shared" si="0"/>
        <v>伏見わんにゃんランド</v>
      </c>
      <c r="E11" s="4">
        <v>10021</v>
      </c>
      <c r="F11" s="7" t="str">
        <f t="shared" si="1"/>
        <v>健康ひまわりの種（大）</v>
      </c>
      <c r="G11" s="7">
        <f t="shared" si="2"/>
        <v>300</v>
      </c>
      <c r="H11" s="4">
        <v>10</v>
      </c>
      <c r="I11" s="8">
        <f t="shared" si="3"/>
        <v>3000</v>
      </c>
    </row>
    <row r="12" spans="1:9">
      <c r="A12" s="4">
        <v>8021302</v>
      </c>
      <c r="B12" s="5">
        <v>39491</v>
      </c>
      <c r="C12" s="4">
        <v>3003</v>
      </c>
      <c r="D12" s="6" t="str">
        <f t="shared" si="0"/>
        <v>東一条ペット館</v>
      </c>
      <c r="E12" s="4">
        <v>10042</v>
      </c>
      <c r="F12" s="7" t="str">
        <f t="shared" si="1"/>
        <v>にゃんとおいしいカリカリフード（大）</v>
      </c>
      <c r="G12" s="7">
        <f t="shared" si="2"/>
        <v>800</v>
      </c>
      <c r="H12" s="4">
        <v>20</v>
      </c>
      <c r="I12" s="8">
        <f t="shared" si="3"/>
        <v>16000</v>
      </c>
    </row>
    <row r="13" spans="1:9">
      <c r="A13" s="4">
        <v>8021303</v>
      </c>
      <c r="B13" s="5">
        <v>39491</v>
      </c>
      <c r="C13" s="4">
        <v>3005</v>
      </c>
      <c r="D13" s="6" t="str">
        <f t="shared" si="0"/>
        <v>Ｓマート四条大宮</v>
      </c>
      <c r="E13" s="4">
        <v>10042</v>
      </c>
      <c r="F13" s="7" t="str">
        <f t="shared" si="1"/>
        <v>にゃんとおいしいカリカリフード（大）</v>
      </c>
      <c r="G13" s="7">
        <f t="shared" si="2"/>
        <v>800</v>
      </c>
      <c r="H13" s="4">
        <v>15</v>
      </c>
      <c r="I13" s="8">
        <f t="shared" si="3"/>
        <v>12000</v>
      </c>
    </row>
    <row r="14" spans="1:9">
      <c r="A14" s="4">
        <v>8021304</v>
      </c>
      <c r="B14" s="5">
        <v>39491</v>
      </c>
      <c r="C14" s="4">
        <v>3001</v>
      </c>
      <c r="D14" s="6" t="str">
        <f t="shared" si="0"/>
        <v>ペットショップ大和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8</v>
      </c>
      <c r="I14" s="8">
        <f t="shared" si="3"/>
        <v>2800</v>
      </c>
    </row>
    <row r="15" spans="1:9">
      <c r="A15" s="4">
        <v>8021305</v>
      </c>
      <c r="B15" s="5">
        <v>39491</v>
      </c>
      <c r="C15" s="4">
        <v>3010</v>
      </c>
      <c r="D15" s="6" t="str">
        <f t="shared" si="0"/>
        <v>八幡ケンネル</v>
      </c>
      <c r="E15" s="4">
        <v>10020</v>
      </c>
      <c r="F15" s="7" t="str">
        <f t="shared" si="1"/>
        <v>健康ひまわりの種（小）</v>
      </c>
      <c r="G15" s="7">
        <f t="shared" si="2"/>
        <v>150</v>
      </c>
      <c r="H15" s="4">
        <v>4</v>
      </c>
      <c r="I15" s="8">
        <f t="shared" si="3"/>
        <v>600</v>
      </c>
    </row>
    <row r="16" spans="1:9">
      <c r="A16" s="10">
        <v>8021306</v>
      </c>
      <c r="B16" s="5">
        <v>39491</v>
      </c>
      <c r="C16" s="9">
        <v>3001</v>
      </c>
      <c r="D16" s="6" t="str">
        <f t="shared" si="0"/>
        <v>ペットショップ大和</v>
      </c>
      <c r="E16" s="9">
        <v>10031</v>
      </c>
      <c r="F16" s="7" t="str">
        <f t="shared" si="1"/>
        <v>プレミアム牧草（ウサギ用・大）</v>
      </c>
      <c r="G16" s="7">
        <f t="shared" si="2"/>
        <v>400</v>
      </c>
      <c r="H16" s="10">
        <v>4</v>
      </c>
      <c r="I16" s="11">
        <f t="shared" si="3"/>
        <v>1600</v>
      </c>
    </row>
    <row r="17" spans="1:9">
      <c r="A17" s="10">
        <v>8021307</v>
      </c>
      <c r="B17" s="5">
        <v>39491</v>
      </c>
      <c r="C17" s="9">
        <v>3004</v>
      </c>
      <c r="D17" s="6" t="str">
        <f t="shared" si="0"/>
        <v>ホームセンター桂</v>
      </c>
      <c r="E17" s="9">
        <v>10010</v>
      </c>
      <c r="F17" s="7" t="str">
        <f t="shared" si="1"/>
        <v>いきいきミックスフード（ハムスター用）</v>
      </c>
      <c r="G17" s="7">
        <f t="shared" si="2"/>
        <v>350</v>
      </c>
      <c r="H17" s="10">
        <v>2</v>
      </c>
      <c r="I17" s="11">
        <f t="shared" si="3"/>
        <v>700</v>
      </c>
    </row>
    <row r="18" spans="1:9">
      <c r="A18" s="10">
        <v>8021308</v>
      </c>
      <c r="B18" s="5">
        <v>39491</v>
      </c>
      <c r="C18" s="9">
        <v>3006</v>
      </c>
      <c r="D18" s="6" t="str">
        <f t="shared" si="0"/>
        <v>春日野ペット病院</v>
      </c>
      <c r="E18" s="9">
        <v>10040</v>
      </c>
      <c r="F18" s="7" t="str">
        <f t="shared" si="1"/>
        <v>にゃんとおいしいカリカリフード（小）</v>
      </c>
      <c r="G18" s="7">
        <f t="shared" si="2"/>
        <v>250</v>
      </c>
      <c r="H18" s="10">
        <v>6</v>
      </c>
      <c r="I18" s="11">
        <f t="shared" si="3"/>
        <v>1500</v>
      </c>
    </row>
    <row r="19" spans="1:9">
      <c r="A19" s="10">
        <v>8021309</v>
      </c>
      <c r="B19" s="5">
        <v>39491</v>
      </c>
      <c r="C19" s="9">
        <v>3010</v>
      </c>
      <c r="D19" s="6" t="str">
        <f t="shared" si="0"/>
        <v>八幡ケンネル</v>
      </c>
      <c r="E19" s="9">
        <v>10051</v>
      </c>
      <c r="F19" s="7" t="str">
        <f t="shared" si="1"/>
        <v>猫元気マグロフレーク（大）</v>
      </c>
      <c r="G19" s="7">
        <f t="shared" si="2"/>
        <v>200</v>
      </c>
      <c r="H19" s="10">
        <v>12</v>
      </c>
      <c r="I19" s="11">
        <f t="shared" si="3"/>
        <v>2400</v>
      </c>
    </row>
    <row r="20" spans="1:9">
      <c r="A20" s="4">
        <v>8021401</v>
      </c>
      <c r="B20" s="5">
        <v>39492</v>
      </c>
      <c r="C20" s="4">
        <v>3001</v>
      </c>
      <c r="D20" s="6" t="str">
        <f t="shared" si="0"/>
        <v>ペットショップ大和</v>
      </c>
      <c r="E20" s="4">
        <v>10021</v>
      </c>
      <c r="F20" s="7" t="str">
        <f t="shared" si="1"/>
        <v>健康ひまわりの種（大）</v>
      </c>
      <c r="G20" s="7">
        <f t="shared" si="2"/>
        <v>300</v>
      </c>
      <c r="H20" s="4">
        <v>10</v>
      </c>
      <c r="I20" s="8">
        <f t="shared" si="3"/>
        <v>3000</v>
      </c>
    </row>
    <row r="21" spans="1:9">
      <c r="A21" s="4">
        <v>8021402</v>
      </c>
      <c r="B21" s="5">
        <v>39492</v>
      </c>
      <c r="C21" s="4">
        <v>3002</v>
      </c>
      <c r="D21" s="6" t="str">
        <f t="shared" si="0"/>
        <v>伏見わんにゃんランド</v>
      </c>
      <c r="E21" s="4">
        <v>10051</v>
      </c>
      <c r="F21" s="7" t="str">
        <f t="shared" si="1"/>
        <v>猫元気マグロフレーク（大）</v>
      </c>
      <c r="G21" s="7">
        <f t="shared" si="2"/>
        <v>200</v>
      </c>
      <c r="H21" s="4">
        <v>25</v>
      </c>
      <c r="I21" s="8">
        <f t="shared" si="3"/>
        <v>5000</v>
      </c>
    </row>
    <row r="22" spans="1:9">
      <c r="A22" s="4">
        <v>8021403</v>
      </c>
      <c r="B22" s="5">
        <v>39492</v>
      </c>
      <c r="C22" s="4">
        <v>3006</v>
      </c>
      <c r="D22" s="6" t="str">
        <f t="shared" si="0"/>
        <v>春日野ペット病院</v>
      </c>
      <c r="E22" s="4">
        <v>10010</v>
      </c>
      <c r="F22" s="7" t="str">
        <f t="shared" si="1"/>
        <v>いきいきミックスフード（ハムスター用）</v>
      </c>
      <c r="G22" s="7">
        <f t="shared" si="2"/>
        <v>350</v>
      </c>
      <c r="H22" s="4">
        <v>10</v>
      </c>
      <c r="I22" s="8">
        <f t="shared" si="3"/>
        <v>3500</v>
      </c>
    </row>
    <row r="23" spans="1:9">
      <c r="A23" s="10">
        <v>8021404</v>
      </c>
      <c r="B23" s="5">
        <v>39492</v>
      </c>
      <c r="C23" s="9">
        <v>3003</v>
      </c>
      <c r="D23" s="6" t="str">
        <f t="shared" si="0"/>
        <v>東一条ペット館</v>
      </c>
      <c r="E23" s="9">
        <v>10042</v>
      </c>
      <c r="F23" s="7" t="str">
        <f t="shared" si="1"/>
        <v>にゃんとおいしいカリカリフード（大）</v>
      </c>
      <c r="G23" s="7">
        <f t="shared" si="2"/>
        <v>800</v>
      </c>
      <c r="H23" s="10">
        <v>10</v>
      </c>
      <c r="I23" s="11">
        <f t="shared" si="3"/>
        <v>8000</v>
      </c>
    </row>
    <row r="24" spans="1:9">
      <c r="A24" s="10">
        <v>8021405</v>
      </c>
      <c r="B24" s="5">
        <v>39492</v>
      </c>
      <c r="C24" s="9">
        <v>3004</v>
      </c>
      <c r="D24" s="6" t="str">
        <f t="shared" si="0"/>
        <v>ホームセンター桂</v>
      </c>
      <c r="E24" s="9">
        <v>10030</v>
      </c>
      <c r="F24" s="7" t="str">
        <f t="shared" si="1"/>
        <v>プレミアム牧草（ウサギ用・小）</v>
      </c>
      <c r="G24" s="7">
        <f t="shared" si="2"/>
        <v>200</v>
      </c>
      <c r="H24" s="10">
        <v>14</v>
      </c>
      <c r="I24" s="11">
        <f t="shared" si="3"/>
        <v>2800</v>
      </c>
    </row>
    <row r="25" spans="1:9">
      <c r="A25" s="10">
        <v>8021406</v>
      </c>
      <c r="B25" s="5">
        <v>39492</v>
      </c>
      <c r="C25" s="9">
        <v>3005</v>
      </c>
      <c r="D25" s="6" t="str">
        <f t="shared" si="0"/>
        <v>Ｓマート四条大宮</v>
      </c>
      <c r="E25" s="9">
        <v>10020</v>
      </c>
      <c r="F25" s="7" t="str">
        <f t="shared" si="1"/>
        <v>健康ひまわりの種（小）</v>
      </c>
      <c r="G25" s="7">
        <f t="shared" si="2"/>
        <v>150</v>
      </c>
      <c r="H25" s="10">
        <v>3</v>
      </c>
      <c r="I25" s="11">
        <f t="shared" si="3"/>
        <v>450</v>
      </c>
    </row>
    <row r="26" spans="1:9">
      <c r="A26" s="10">
        <v>8021407</v>
      </c>
      <c r="B26" s="5">
        <v>39492</v>
      </c>
      <c r="C26" s="9">
        <v>3010</v>
      </c>
      <c r="D26" s="6" t="str">
        <f t="shared" si="0"/>
        <v>八幡ケンネル</v>
      </c>
      <c r="E26" s="9">
        <v>10021</v>
      </c>
      <c r="F26" s="7" t="str">
        <f t="shared" si="1"/>
        <v>健康ひまわりの種（大）</v>
      </c>
      <c r="G26" s="7">
        <f t="shared" si="2"/>
        <v>300</v>
      </c>
      <c r="H26" s="10">
        <v>5</v>
      </c>
      <c r="I26" s="11">
        <f t="shared" si="3"/>
        <v>1500</v>
      </c>
    </row>
    <row r="27" spans="1:9">
      <c r="A27" s="10">
        <v>8021501</v>
      </c>
      <c r="B27" s="12">
        <v>39494</v>
      </c>
      <c r="C27" s="9">
        <v>3001</v>
      </c>
      <c r="D27" s="6" t="str">
        <f t="shared" si="0"/>
        <v>ペットショップ大和</v>
      </c>
      <c r="E27" s="9">
        <v>10042</v>
      </c>
      <c r="F27" s="7" t="str">
        <f t="shared" si="1"/>
        <v>にゃんとおいしいカリカリフード（大）</v>
      </c>
      <c r="G27" s="7">
        <f t="shared" si="2"/>
        <v>800</v>
      </c>
      <c r="H27" s="10">
        <v>10</v>
      </c>
      <c r="I27" s="11">
        <f t="shared" si="3"/>
        <v>8000</v>
      </c>
    </row>
    <row r="28" spans="1:9">
      <c r="A28" s="10">
        <v>8021502</v>
      </c>
      <c r="B28" s="12">
        <v>39494</v>
      </c>
      <c r="C28" s="9">
        <v>3002</v>
      </c>
      <c r="D28" s="6" t="str">
        <f t="shared" si="0"/>
        <v>伏見わんにゃんランド</v>
      </c>
      <c r="E28" s="9">
        <v>10050</v>
      </c>
      <c r="F28" s="7" t="str">
        <f t="shared" si="1"/>
        <v>猫元気マグロフレーク（小）</v>
      </c>
      <c r="G28" s="7">
        <f t="shared" si="2"/>
        <v>100</v>
      </c>
      <c r="H28" s="10">
        <v>11</v>
      </c>
      <c r="I28" s="11">
        <f t="shared" si="3"/>
        <v>1100</v>
      </c>
    </row>
    <row r="29" spans="1:9">
      <c r="A29" s="10">
        <v>8021503</v>
      </c>
      <c r="B29" s="12">
        <v>39494</v>
      </c>
      <c r="C29" s="9">
        <v>3003</v>
      </c>
      <c r="D29" s="6" t="str">
        <f t="shared" si="0"/>
        <v>東一条ペット館</v>
      </c>
      <c r="E29" s="9">
        <v>10041</v>
      </c>
      <c r="F29" s="7" t="str">
        <f t="shared" si="1"/>
        <v>にゃんとおいしいカリカリフード（中）</v>
      </c>
      <c r="G29" s="7">
        <f t="shared" si="2"/>
        <v>500</v>
      </c>
      <c r="H29" s="10">
        <v>26</v>
      </c>
      <c r="I29" s="11">
        <f t="shared" si="3"/>
        <v>13000</v>
      </c>
    </row>
    <row r="30" spans="1:9">
      <c r="A30" s="10">
        <v>8021504</v>
      </c>
      <c r="B30" s="12">
        <v>39494</v>
      </c>
      <c r="C30" s="9">
        <v>3004</v>
      </c>
      <c r="D30" s="6" t="str">
        <f t="shared" si="0"/>
        <v>ホームセンター桂</v>
      </c>
      <c r="E30" s="9">
        <v>10041</v>
      </c>
      <c r="F30" s="7" t="str">
        <f t="shared" si="1"/>
        <v>にゃんとおいしいカリカリフード（中）</v>
      </c>
      <c r="G30" s="7">
        <f t="shared" si="2"/>
        <v>500</v>
      </c>
      <c r="H30" s="10">
        <v>4</v>
      </c>
      <c r="I30" s="11">
        <f t="shared" si="3"/>
        <v>2000</v>
      </c>
    </row>
    <row r="31" spans="1:9">
      <c r="A31" s="10">
        <v>8021505</v>
      </c>
      <c r="B31" s="12">
        <v>39494</v>
      </c>
      <c r="C31" s="9">
        <v>3005</v>
      </c>
      <c r="D31" s="6" t="str">
        <f t="shared" si="0"/>
        <v>Ｓマート四条大宮</v>
      </c>
      <c r="E31" s="9">
        <v>10020</v>
      </c>
      <c r="F31" s="7" t="str">
        <f t="shared" si="1"/>
        <v>健康ひまわりの種（小）</v>
      </c>
      <c r="G31" s="7">
        <f t="shared" si="2"/>
        <v>150</v>
      </c>
      <c r="H31" s="10">
        <v>15</v>
      </c>
      <c r="I31" s="11">
        <f t="shared" si="3"/>
        <v>2250</v>
      </c>
    </row>
    <row r="32" spans="1:9">
      <c r="A32" s="10">
        <v>8021506</v>
      </c>
      <c r="B32" s="12">
        <v>39494</v>
      </c>
      <c r="C32" s="9">
        <v>3006</v>
      </c>
      <c r="D32" s="6" t="str">
        <f t="shared" si="0"/>
        <v>春日野ペット病院</v>
      </c>
      <c r="E32" s="9">
        <v>10050</v>
      </c>
      <c r="F32" s="7" t="str">
        <f t="shared" si="1"/>
        <v>猫元気マグロフレーク（小）</v>
      </c>
      <c r="G32" s="7">
        <f t="shared" si="2"/>
        <v>100</v>
      </c>
      <c r="H32" s="10">
        <v>10</v>
      </c>
      <c r="I32" s="11">
        <f t="shared" si="3"/>
        <v>1000</v>
      </c>
    </row>
    <row r="33" spans="1:9">
      <c r="A33" s="10">
        <v>8021507</v>
      </c>
      <c r="B33" s="12">
        <v>39494</v>
      </c>
      <c r="C33" s="9">
        <v>3010</v>
      </c>
      <c r="D33" s="6" t="str">
        <f t="shared" si="0"/>
        <v>八幡ケンネル</v>
      </c>
      <c r="E33" s="9">
        <v>10042</v>
      </c>
      <c r="F33" s="7" t="str">
        <f t="shared" si="1"/>
        <v>にゃんとおいしいカリカリフード（大）</v>
      </c>
      <c r="G33" s="7">
        <f t="shared" si="2"/>
        <v>800</v>
      </c>
      <c r="H33" s="10">
        <v>10</v>
      </c>
      <c r="I33" s="11">
        <f t="shared" si="3"/>
        <v>8000</v>
      </c>
    </row>
  </sheetData>
  <sortState ref="A3:I33">
    <sortCondition ref="A3"/>
  </sortState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3" sqref="A3"/>
    </sheetView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3" sqref="A3"/>
    </sheetView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2008-08-15T07:40:31Z</dcterms:modified>
</cp:coreProperties>
</file>