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</workbook>
</file>

<file path=xl/calcChain.xml><?xml version="1.0" encoding="utf-8"?>
<calcChain xmlns="http://schemas.openxmlformats.org/spreadsheetml/2006/main">
  <c r="G33" i="1"/>
  <c r="I33" s="1"/>
  <c r="G32"/>
  <c r="I32" s="1"/>
  <c r="G31"/>
  <c r="I31" s="1"/>
  <c r="G30"/>
  <c r="I30" s="1"/>
  <c r="G29"/>
  <c r="I29" s="1"/>
  <c r="G28"/>
  <c r="I28" s="1"/>
  <c r="G27"/>
  <c r="I27" s="1"/>
  <c r="G26"/>
  <c r="I26" s="1"/>
  <c r="G25"/>
  <c r="I25" s="1"/>
  <c r="G24"/>
  <c r="I24" s="1"/>
  <c r="G23"/>
  <c r="I23" s="1"/>
  <c r="G19"/>
  <c r="I19" s="1"/>
  <c r="G18"/>
  <c r="I18" s="1"/>
  <c r="G17"/>
  <c r="I17" s="1"/>
  <c r="G16"/>
  <c r="I16" s="1"/>
  <c r="G10"/>
  <c r="I10" s="1"/>
  <c r="G9"/>
  <c r="I9" s="1"/>
  <c r="G8"/>
  <c r="I8" s="1"/>
  <c r="G7"/>
  <c r="I7" s="1"/>
  <c r="F33"/>
  <c r="F32"/>
  <c r="F31"/>
  <c r="F30"/>
  <c r="F29"/>
  <c r="F28"/>
  <c r="F27"/>
  <c r="F26"/>
  <c r="F25"/>
  <c r="F24"/>
  <c r="F23"/>
  <c r="F19"/>
  <c r="F18"/>
  <c r="F17"/>
  <c r="F16"/>
  <c r="F10"/>
  <c r="F9"/>
  <c r="F8"/>
  <c r="F7"/>
  <c r="D33"/>
  <c r="D32"/>
  <c r="D31"/>
  <c r="D30"/>
  <c r="D29"/>
  <c r="D28"/>
  <c r="D27"/>
  <c r="D26"/>
  <c r="D25"/>
  <c r="D24"/>
  <c r="D23"/>
  <c r="D19"/>
  <c r="D18"/>
  <c r="D17"/>
  <c r="D16"/>
  <c r="D10"/>
  <c r="D9"/>
  <c r="D8"/>
  <c r="D7"/>
  <c r="F5"/>
  <c r="G5"/>
  <c r="I5" s="1"/>
  <c r="F6"/>
  <c r="G6"/>
  <c r="I6" s="1"/>
  <c r="F4"/>
  <c r="G4"/>
  <c r="I4" s="1"/>
  <c r="F11"/>
  <c r="G11"/>
  <c r="I11" s="1"/>
  <c r="F12"/>
  <c r="G12"/>
  <c r="I12" s="1"/>
  <c r="F13"/>
  <c r="G13"/>
  <c r="I13" s="1"/>
  <c r="F14"/>
  <c r="G14"/>
  <c r="I14" s="1"/>
  <c r="F15"/>
  <c r="G15"/>
  <c r="I15" s="1"/>
  <c r="F20"/>
  <c r="G20"/>
  <c r="I20" s="1"/>
  <c r="F21"/>
  <c r="G21"/>
  <c r="I21" s="1"/>
  <c r="F22"/>
  <c r="G22"/>
  <c r="I22" s="1"/>
  <c r="G3"/>
  <c r="I3" s="1"/>
  <c r="F3"/>
  <c r="D5"/>
  <c r="D6"/>
  <c r="D4"/>
  <c r="D11"/>
  <c r="D12"/>
  <c r="D13"/>
  <c r="D14"/>
  <c r="D15"/>
  <c r="D20"/>
  <c r="D21"/>
  <c r="D22"/>
  <c r="D3"/>
</calcChain>
</file>

<file path=xl/sharedStrings.xml><?xml version="1.0" encoding="utf-8"?>
<sst xmlns="http://schemas.openxmlformats.org/spreadsheetml/2006/main" count="37" uniqueCount="32">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</sst>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2" xfId="0" applyFill="1" applyBorder="1" applyProtection="1">
      <alignment vertical="center"/>
      <protection locked="0"/>
    </xf>
    <xf numFmtId="38" fontId="0" fillId="7" borderId="2" xfId="1" applyNumberFormat="1" applyFont="1" applyFill="1" applyBorder="1">
      <alignment vertical="center"/>
    </xf>
    <xf numFmtId="56" fontId="0" fillId="0" borderId="2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tabSelected="1" topLeftCell="A2" workbookViewId="0">
      <selection activeCell="A3" sqref="A3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33" si="0">VLOOKUP(C3,得意先表,2,FALSE)</f>
        <v>ペットショップ大和</v>
      </c>
      <c r="E3" s="4">
        <v>10010</v>
      </c>
      <c r="F3" s="7" t="str">
        <f t="shared" ref="F3:F33" si="1">VLOOKUP(E3,商品表,2,FALSE)</f>
        <v>いきいきミックスフード（ハムスター用）</v>
      </c>
      <c r="G3" s="7">
        <f t="shared" ref="G3:G33" si="2">VLOOKUP(E3,商品表,3,FALSE)</f>
        <v>350</v>
      </c>
      <c r="H3" s="4">
        <v>10</v>
      </c>
      <c r="I3" s="8">
        <f t="shared" ref="I3:I33" si="3"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 t="shared" si="0"/>
        <v>ペットショップ大和</v>
      </c>
      <c r="E4" s="4">
        <v>10031</v>
      </c>
      <c r="F4" s="7" t="str">
        <f t="shared" si="1"/>
        <v>プレミアム牧草（ウサギ用・大）</v>
      </c>
      <c r="G4" s="7">
        <f t="shared" si="2"/>
        <v>400</v>
      </c>
      <c r="H4" s="4">
        <v>5</v>
      </c>
      <c r="I4" s="8">
        <f t="shared" si="3"/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si="3"/>
        <v>2400</v>
      </c>
    </row>
    <row r="6" spans="1:9">
      <c r="A6" s="4">
        <v>8021203</v>
      </c>
      <c r="B6" s="5">
        <v>39490</v>
      </c>
      <c r="C6" s="4">
        <v>3004</v>
      </c>
      <c r="D6" s="6" t="str">
        <f t="shared" si="0"/>
        <v>ホームセンター桂</v>
      </c>
      <c r="E6" s="4">
        <v>10010</v>
      </c>
      <c r="F6" s="7" t="str">
        <f t="shared" si="1"/>
        <v>いきいきミックスフード（ハムスター用）</v>
      </c>
      <c r="G6" s="7">
        <f t="shared" si="2"/>
        <v>350</v>
      </c>
      <c r="H6" s="4">
        <v>12</v>
      </c>
      <c r="I6" s="8">
        <f t="shared" si="3"/>
        <v>4200</v>
      </c>
    </row>
    <row r="7" spans="1:9">
      <c r="A7" s="10">
        <v>8021204</v>
      </c>
      <c r="B7" s="5">
        <v>39490</v>
      </c>
      <c r="C7" s="9">
        <v>3002</v>
      </c>
      <c r="D7" s="6" t="str">
        <f t="shared" si="0"/>
        <v>伏見わんにゃんランド</v>
      </c>
      <c r="E7" s="9">
        <v>10010</v>
      </c>
      <c r="F7" s="7" t="str">
        <f t="shared" si="1"/>
        <v>いきいきミックスフード（ハムスター用）</v>
      </c>
      <c r="G7" s="7">
        <f t="shared" si="2"/>
        <v>350</v>
      </c>
      <c r="H7" s="10">
        <v>3</v>
      </c>
      <c r="I7" s="8">
        <f t="shared" si="3"/>
        <v>1050</v>
      </c>
    </row>
    <row r="8" spans="1:9">
      <c r="A8" s="10">
        <v>8021205</v>
      </c>
      <c r="B8" s="5">
        <v>39490</v>
      </c>
      <c r="C8" s="9">
        <v>3005</v>
      </c>
      <c r="D8" s="6" t="str">
        <f t="shared" si="0"/>
        <v>Ｓマート四条大宮</v>
      </c>
      <c r="E8" s="9">
        <v>10030</v>
      </c>
      <c r="F8" s="7" t="str">
        <f t="shared" si="1"/>
        <v>プレミアム牧草（ウサギ用・小）</v>
      </c>
      <c r="G8" s="7">
        <f t="shared" si="2"/>
        <v>200</v>
      </c>
      <c r="H8" s="10">
        <v>5</v>
      </c>
      <c r="I8" s="8">
        <f t="shared" si="3"/>
        <v>1000</v>
      </c>
    </row>
    <row r="9" spans="1:9">
      <c r="A9" s="10">
        <v>8021206</v>
      </c>
      <c r="B9" s="5">
        <v>39490</v>
      </c>
      <c r="C9" s="9">
        <v>3006</v>
      </c>
      <c r="D9" s="6" t="str">
        <f t="shared" si="0"/>
        <v>春日野ペット病院</v>
      </c>
      <c r="E9" s="9">
        <v>10040</v>
      </c>
      <c r="F9" s="7" t="str">
        <f t="shared" si="1"/>
        <v>にゃんとおいしいカリカリフード（小）</v>
      </c>
      <c r="G9" s="7">
        <f t="shared" si="2"/>
        <v>250</v>
      </c>
      <c r="H9" s="10">
        <v>10</v>
      </c>
      <c r="I9" s="11">
        <f t="shared" si="3"/>
        <v>2500</v>
      </c>
    </row>
    <row r="10" spans="1:9">
      <c r="A10" s="10">
        <v>8021207</v>
      </c>
      <c r="B10" s="5">
        <v>39490</v>
      </c>
      <c r="C10" s="9">
        <v>3010</v>
      </c>
      <c r="D10" s="6" t="str">
        <f t="shared" si="0"/>
        <v>八幡ケンネル</v>
      </c>
      <c r="E10" s="9">
        <v>10031</v>
      </c>
      <c r="F10" s="7" t="str">
        <f t="shared" si="1"/>
        <v>プレミアム牧草（ウサギ用・大）</v>
      </c>
      <c r="G10" s="7">
        <f t="shared" si="2"/>
        <v>400</v>
      </c>
      <c r="H10" s="10">
        <v>5</v>
      </c>
      <c r="I10" s="11">
        <f t="shared" si="3"/>
        <v>2000</v>
      </c>
    </row>
    <row r="11" spans="1:9">
      <c r="A11" s="4">
        <v>8021301</v>
      </c>
      <c r="B11" s="5">
        <v>39491</v>
      </c>
      <c r="C11" s="4">
        <v>3002</v>
      </c>
      <c r="D11" s="6" t="str">
        <f t="shared" si="0"/>
        <v>伏見わんにゃんランド</v>
      </c>
      <c r="E11" s="4">
        <v>10021</v>
      </c>
      <c r="F11" s="7" t="str">
        <f t="shared" si="1"/>
        <v>健康ひまわりの種（大）</v>
      </c>
      <c r="G11" s="7">
        <f t="shared" si="2"/>
        <v>300</v>
      </c>
      <c r="H11" s="4">
        <v>10</v>
      </c>
      <c r="I11" s="8">
        <f t="shared" si="3"/>
        <v>3000</v>
      </c>
    </row>
    <row r="12" spans="1:9">
      <c r="A12" s="4">
        <v>8021302</v>
      </c>
      <c r="B12" s="5">
        <v>39491</v>
      </c>
      <c r="C12" s="4">
        <v>3003</v>
      </c>
      <c r="D12" s="6" t="str">
        <f t="shared" si="0"/>
        <v>東一条ペット館</v>
      </c>
      <c r="E12" s="4">
        <v>10042</v>
      </c>
      <c r="F12" s="7" t="str">
        <f t="shared" si="1"/>
        <v>にゃんとおいしいカリカリフード（大）</v>
      </c>
      <c r="G12" s="7">
        <f t="shared" si="2"/>
        <v>800</v>
      </c>
      <c r="H12" s="4">
        <v>20</v>
      </c>
      <c r="I12" s="8">
        <f t="shared" si="3"/>
        <v>16000</v>
      </c>
    </row>
    <row r="13" spans="1:9">
      <c r="A13" s="4">
        <v>8021303</v>
      </c>
      <c r="B13" s="5">
        <v>39491</v>
      </c>
      <c r="C13" s="4">
        <v>3005</v>
      </c>
      <c r="D13" s="6" t="str">
        <f t="shared" si="0"/>
        <v>Ｓマート四条大宮</v>
      </c>
      <c r="E13" s="4">
        <v>10042</v>
      </c>
      <c r="F13" s="7" t="str">
        <f t="shared" si="1"/>
        <v>にゃんとおいしいカリカリフード（大）</v>
      </c>
      <c r="G13" s="7">
        <f t="shared" si="2"/>
        <v>800</v>
      </c>
      <c r="H13" s="4">
        <v>15</v>
      </c>
      <c r="I13" s="8">
        <f t="shared" si="3"/>
        <v>12000</v>
      </c>
    </row>
    <row r="14" spans="1:9">
      <c r="A14" s="4">
        <v>8021304</v>
      </c>
      <c r="B14" s="5">
        <v>39491</v>
      </c>
      <c r="C14" s="4">
        <v>3001</v>
      </c>
      <c r="D14" s="6" t="str">
        <f t="shared" si="0"/>
        <v>ペットショップ大和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8</v>
      </c>
      <c r="I14" s="8">
        <f t="shared" si="3"/>
        <v>2800</v>
      </c>
    </row>
    <row r="15" spans="1:9">
      <c r="A15" s="4">
        <v>8021305</v>
      </c>
      <c r="B15" s="5">
        <v>39491</v>
      </c>
      <c r="C15" s="4">
        <v>3010</v>
      </c>
      <c r="D15" s="6" t="str">
        <f t="shared" si="0"/>
        <v>八幡ケンネル</v>
      </c>
      <c r="E15" s="4">
        <v>10020</v>
      </c>
      <c r="F15" s="7" t="str">
        <f t="shared" si="1"/>
        <v>健康ひまわりの種（小）</v>
      </c>
      <c r="G15" s="7">
        <f t="shared" si="2"/>
        <v>150</v>
      </c>
      <c r="H15" s="4">
        <v>4</v>
      </c>
      <c r="I15" s="8">
        <f t="shared" si="3"/>
        <v>600</v>
      </c>
    </row>
    <row r="16" spans="1:9">
      <c r="A16" s="10">
        <v>8021306</v>
      </c>
      <c r="B16" s="5">
        <v>39491</v>
      </c>
      <c r="C16" s="9">
        <v>3001</v>
      </c>
      <c r="D16" s="6" t="str">
        <f t="shared" si="0"/>
        <v>ペットショップ大和</v>
      </c>
      <c r="E16" s="9">
        <v>10031</v>
      </c>
      <c r="F16" s="7" t="str">
        <f t="shared" si="1"/>
        <v>プレミアム牧草（ウサギ用・大）</v>
      </c>
      <c r="G16" s="7">
        <f t="shared" si="2"/>
        <v>400</v>
      </c>
      <c r="H16" s="10">
        <v>4</v>
      </c>
      <c r="I16" s="11">
        <f t="shared" si="3"/>
        <v>1600</v>
      </c>
    </row>
    <row r="17" spans="1:9">
      <c r="A17" s="10">
        <v>8021307</v>
      </c>
      <c r="B17" s="5">
        <v>39491</v>
      </c>
      <c r="C17" s="9">
        <v>3004</v>
      </c>
      <c r="D17" s="6" t="str">
        <f t="shared" si="0"/>
        <v>ホームセンター桂</v>
      </c>
      <c r="E17" s="9">
        <v>10010</v>
      </c>
      <c r="F17" s="7" t="str">
        <f t="shared" si="1"/>
        <v>いきいきミックスフード（ハムスター用）</v>
      </c>
      <c r="G17" s="7">
        <f t="shared" si="2"/>
        <v>350</v>
      </c>
      <c r="H17" s="10">
        <v>2</v>
      </c>
      <c r="I17" s="11">
        <f t="shared" si="3"/>
        <v>700</v>
      </c>
    </row>
    <row r="18" spans="1:9">
      <c r="A18" s="10">
        <v>8021308</v>
      </c>
      <c r="B18" s="5">
        <v>39491</v>
      </c>
      <c r="C18" s="9">
        <v>3006</v>
      </c>
      <c r="D18" s="6" t="str">
        <f t="shared" si="0"/>
        <v>春日野ペット病院</v>
      </c>
      <c r="E18" s="9">
        <v>10040</v>
      </c>
      <c r="F18" s="7" t="str">
        <f t="shared" si="1"/>
        <v>にゃんとおいしいカリカリフード（小）</v>
      </c>
      <c r="G18" s="7">
        <f t="shared" si="2"/>
        <v>250</v>
      </c>
      <c r="H18" s="10">
        <v>6</v>
      </c>
      <c r="I18" s="11">
        <f t="shared" si="3"/>
        <v>1500</v>
      </c>
    </row>
    <row r="19" spans="1:9">
      <c r="A19" s="10">
        <v>8021309</v>
      </c>
      <c r="B19" s="5">
        <v>39491</v>
      </c>
      <c r="C19" s="9">
        <v>3010</v>
      </c>
      <c r="D19" s="6" t="str">
        <f t="shared" si="0"/>
        <v>八幡ケンネル</v>
      </c>
      <c r="E19" s="9">
        <v>10051</v>
      </c>
      <c r="F19" s="7" t="str">
        <f t="shared" si="1"/>
        <v>猫元気マグロフレーク（大）</v>
      </c>
      <c r="G19" s="7">
        <f t="shared" si="2"/>
        <v>200</v>
      </c>
      <c r="H19" s="10">
        <v>12</v>
      </c>
      <c r="I19" s="11">
        <f t="shared" si="3"/>
        <v>2400</v>
      </c>
    </row>
    <row r="20" spans="1:9">
      <c r="A20" s="4">
        <v>8021401</v>
      </c>
      <c r="B20" s="5">
        <v>39492</v>
      </c>
      <c r="C20" s="4">
        <v>3001</v>
      </c>
      <c r="D20" s="6" t="str">
        <f t="shared" si="0"/>
        <v>ペットショップ大和</v>
      </c>
      <c r="E20" s="4">
        <v>10021</v>
      </c>
      <c r="F20" s="7" t="str">
        <f t="shared" si="1"/>
        <v>健康ひまわりの種（大）</v>
      </c>
      <c r="G20" s="7">
        <f t="shared" si="2"/>
        <v>300</v>
      </c>
      <c r="H20" s="4">
        <v>10</v>
      </c>
      <c r="I20" s="8">
        <f t="shared" si="3"/>
        <v>3000</v>
      </c>
    </row>
    <row r="21" spans="1:9">
      <c r="A21" s="4">
        <v>8021402</v>
      </c>
      <c r="B21" s="5">
        <v>39492</v>
      </c>
      <c r="C21" s="4">
        <v>3002</v>
      </c>
      <c r="D21" s="6" t="str">
        <f t="shared" si="0"/>
        <v>伏見わんにゃんランド</v>
      </c>
      <c r="E21" s="4">
        <v>10051</v>
      </c>
      <c r="F21" s="7" t="str">
        <f t="shared" si="1"/>
        <v>猫元気マグロフレーク（大）</v>
      </c>
      <c r="G21" s="7">
        <f t="shared" si="2"/>
        <v>200</v>
      </c>
      <c r="H21" s="4">
        <v>25</v>
      </c>
      <c r="I21" s="8">
        <f t="shared" si="3"/>
        <v>5000</v>
      </c>
    </row>
    <row r="22" spans="1:9">
      <c r="A22" s="4">
        <v>8021403</v>
      </c>
      <c r="B22" s="5">
        <v>39492</v>
      </c>
      <c r="C22" s="4">
        <v>3006</v>
      </c>
      <c r="D22" s="6" t="str">
        <f t="shared" si="0"/>
        <v>春日野ペット病院</v>
      </c>
      <c r="E22" s="4">
        <v>10010</v>
      </c>
      <c r="F22" s="7" t="str">
        <f t="shared" si="1"/>
        <v>いきいきミックスフード（ハムスター用）</v>
      </c>
      <c r="G22" s="7">
        <f t="shared" si="2"/>
        <v>350</v>
      </c>
      <c r="H22" s="4">
        <v>10</v>
      </c>
      <c r="I22" s="8">
        <f t="shared" si="3"/>
        <v>3500</v>
      </c>
    </row>
    <row r="23" spans="1:9">
      <c r="A23" s="10">
        <v>8021404</v>
      </c>
      <c r="B23" s="5">
        <v>39492</v>
      </c>
      <c r="C23" s="9">
        <v>3003</v>
      </c>
      <c r="D23" s="6" t="str">
        <f t="shared" si="0"/>
        <v>東一条ペット館</v>
      </c>
      <c r="E23" s="9">
        <v>10042</v>
      </c>
      <c r="F23" s="7" t="str">
        <f t="shared" si="1"/>
        <v>にゃんとおいしいカリカリフード（大）</v>
      </c>
      <c r="G23" s="7">
        <f t="shared" si="2"/>
        <v>800</v>
      </c>
      <c r="H23" s="10">
        <v>10</v>
      </c>
      <c r="I23" s="11">
        <f t="shared" si="3"/>
        <v>8000</v>
      </c>
    </row>
    <row r="24" spans="1:9">
      <c r="A24" s="10">
        <v>8021405</v>
      </c>
      <c r="B24" s="5">
        <v>39492</v>
      </c>
      <c r="C24" s="9">
        <v>3004</v>
      </c>
      <c r="D24" s="6" t="str">
        <f t="shared" si="0"/>
        <v>ホームセンター桂</v>
      </c>
      <c r="E24" s="9">
        <v>10030</v>
      </c>
      <c r="F24" s="7" t="str">
        <f t="shared" si="1"/>
        <v>プレミアム牧草（ウサギ用・小）</v>
      </c>
      <c r="G24" s="7">
        <f t="shared" si="2"/>
        <v>200</v>
      </c>
      <c r="H24" s="10">
        <v>14</v>
      </c>
      <c r="I24" s="11">
        <f t="shared" si="3"/>
        <v>2800</v>
      </c>
    </row>
    <row r="25" spans="1:9">
      <c r="A25" s="10">
        <v>8021406</v>
      </c>
      <c r="B25" s="5">
        <v>39492</v>
      </c>
      <c r="C25" s="9">
        <v>3005</v>
      </c>
      <c r="D25" s="6" t="str">
        <f t="shared" si="0"/>
        <v>Ｓマート四条大宮</v>
      </c>
      <c r="E25" s="9">
        <v>10020</v>
      </c>
      <c r="F25" s="7" t="str">
        <f t="shared" si="1"/>
        <v>健康ひまわりの種（小）</v>
      </c>
      <c r="G25" s="7">
        <f t="shared" si="2"/>
        <v>150</v>
      </c>
      <c r="H25" s="10">
        <v>3</v>
      </c>
      <c r="I25" s="11">
        <f t="shared" si="3"/>
        <v>450</v>
      </c>
    </row>
    <row r="26" spans="1:9">
      <c r="A26" s="10">
        <v>8021407</v>
      </c>
      <c r="B26" s="5">
        <v>39492</v>
      </c>
      <c r="C26" s="9">
        <v>3010</v>
      </c>
      <c r="D26" s="6" t="str">
        <f t="shared" si="0"/>
        <v>八幡ケンネル</v>
      </c>
      <c r="E26" s="9">
        <v>10021</v>
      </c>
      <c r="F26" s="7" t="str">
        <f t="shared" si="1"/>
        <v>健康ひまわりの種（大）</v>
      </c>
      <c r="G26" s="7">
        <f t="shared" si="2"/>
        <v>300</v>
      </c>
      <c r="H26" s="10">
        <v>5</v>
      </c>
      <c r="I26" s="11">
        <f t="shared" si="3"/>
        <v>1500</v>
      </c>
    </row>
    <row r="27" spans="1:9">
      <c r="A27" s="10">
        <v>8021501</v>
      </c>
      <c r="B27" s="12">
        <v>39494</v>
      </c>
      <c r="C27" s="9">
        <v>3001</v>
      </c>
      <c r="D27" s="6" t="str">
        <f t="shared" si="0"/>
        <v>ペットショップ大和</v>
      </c>
      <c r="E27" s="9">
        <v>10042</v>
      </c>
      <c r="F27" s="7" t="str">
        <f t="shared" si="1"/>
        <v>にゃんとおいしいカリカリフード（大）</v>
      </c>
      <c r="G27" s="7">
        <f t="shared" si="2"/>
        <v>800</v>
      </c>
      <c r="H27" s="10">
        <v>10</v>
      </c>
      <c r="I27" s="11">
        <f t="shared" si="3"/>
        <v>8000</v>
      </c>
    </row>
    <row r="28" spans="1:9">
      <c r="A28" s="10">
        <v>8021502</v>
      </c>
      <c r="B28" s="12">
        <v>39494</v>
      </c>
      <c r="C28" s="9">
        <v>3002</v>
      </c>
      <c r="D28" s="6" t="str">
        <f t="shared" si="0"/>
        <v>伏見わんにゃんランド</v>
      </c>
      <c r="E28" s="9">
        <v>10050</v>
      </c>
      <c r="F28" s="7" t="str">
        <f t="shared" si="1"/>
        <v>猫元気マグロフレーク（小）</v>
      </c>
      <c r="G28" s="7">
        <f t="shared" si="2"/>
        <v>100</v>
      </c>
      <c r="H28" s="10">
        <v>11</v>
      </c>
      <c r="I28" s="11">
        <f t="shared" si="3"/>
        <v>1100</v>
      </c>
    </row>
    <row r="29" spans="1:9">
      <c r="A29" s="10">
        <v>8021503</v>
      </c>
      <c r="B29" s="12">
        <v>39494</v>
      </c>
      <c r="C29" s="9">
        <v>3003</v>
      </c>
      <c r="D29" s="6" t="str">
        <f t="shared" si="0"/>
        <v>東一条ペット館</v>
      </c>
      <c r="E29" s="9">
        <v>10041</v>
      </c>
      <c r="F29" s="7" t="str">
        <f t="shared" si="1"/>
        <v>にゃんとおいしいカリカリフード（中）</v>
      </c>
      <c r="G29" s="7">
        <f t="shared" si="2"/>
        <v>500</v>
      </c>
      <c r="H29" s="10">
        <v>26</v>
      </c>
      <c r="I29" s="11">
        <f t="shared" si="3"/>
        <v>13000</v>
      </c>
    </row>
    <row r="30" spans="1:9">
      <c r="A30" s="10">
        <v>8021504</v>
      </c>
      <c r="B30" s="12">
        <v>39494</v>
      </c>
      <c r="C30" s="9">
        <v>3004</v>
      </c>
      <c r="D30" s="6" t="str">
        <f t="shared" si="0"/>
        <v>ホームセンター桂</v>
      </c>
      <c r="E30" s="9">
        <v>10041</v>
      </c>
      <c r="F30" s="7" t="str">
        <f t="shared" si="1"/>
        <v>にゃんとおいしいカリカリフード（中）</v>
      </c>
      <c r="G30" s="7">
        <f t="shared" si="2"/>
        <v>500</v>
      </c>
      <c r="H30" s="10">
        <v>4</v>
      </c>
      <c r="I30" s="11">
        <f t="shared" si="3"/>
        <v>2000</v>
      </c>
    </row>
    <row r="31" spans="1:9">
      <c r="A31" s="10">
        <v>8021505</v>
      </c>
      <c r="B31" s="12">
        <v>39494</v>
      </c>
      <c r="C31" s="9">
        <v>3005</v>
      </c>
      <c r="D31" s="6" t="str">
        <f t="shared" si="0"/>
        <v>Ｓマート四条大宮</v>
      </c>
      <c r="E31" s="9">
        <v>10020</v>
      </c>
      <c r="F31" s="7" t="str">
        <f t="shared" si="1"/>
        <v>健康ひまわりの種（小）</v>
      </c>
      <c r="G31" s="7">
        <f t="shared" si="2"/>
        <v>150</v>
      </c>
      <c r="H31" s="10">
        <v>15</v>
      </c>
      <c r="I31" s="11">
        <f t="shared" si="3"/>
        <v>2250</v>
      </c>
    </row>
    <row r="32" spans="1:9">
      <c r="A32" s="10">
        <v>8021506</v>
      </c>
      <c r="B32" s="12">
        <v>39494</v>
      </c>
      <c r="C32" s="9">
        <v>3006</v>
      </c>
      <c r="D32" s="6" t="str">
        <f t="shared" si="0"/>
        <v>春日野ペット病院</v>
      </c>
      <c r="E32" s="9">
        <v>10050</v>
      </c>
      <c r="F32" s="7" t="str">
        <f t="shared" si="1"/>
        <v>猫元気マグロフレーク（小）</v>
      </c>
      <c r="G32" s="7">
        <f t="shared" si="2"/>
        <v>100</v>
      </c>
      <c r="H32" s="10">
        <v>10</v>
      </c>
      <c r="I32" s="11">
        <f t="shared" si="3"/>
        <v>1000</v>
      </c>
    </row>
    <row r="33" spans="1:9">
      <c r="A33" s="10">
        <v>8021507</v>
      </c>
      <c r="B33" s="12">
        <v>39494</v>
      </c>
      <c r="C33" s="9">
        <v>3010</v>
      </c>
      <c r="D33" s="6" t="str">
        <f t="shared" si="0"/>
        <v>八幡ケンネル</v>
      </c>
      <c r="E33" s="9">
        <v>10042</v>
      </c>
      <c r="F33" s="7" t="str">
        <f t="shared" si="1"/>
        <v>にゃんとおいしいカリカリフード（大）</v>
      </c>
      <c r="G33" s="7">
        <f t="shared" si="2"/>
        <v>800</v>
      </c>
      <c r="H33" s="10">
        <v>10</v>
      </c>
      <c r="I33" s="11">
        <f t="shared" si="3"/>
        <v>8000</v>
      </c>
    </row>
  </sheetData>
  <sortState ref="A3:I33">
    <sortCondition ref="A3"/>
  </sortState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A3" sqref="A3"/>
    </sheetView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A3" sqref="A3"/>
    </sheetView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2008-08-15T06:39:03Z</dcterms:modified>
</cp:coreProperties>
</file>