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filterPrivacy="1"/>
  <xr:revisionPtr revIDLastSave="0" documentId="13_ncr:1_{61AC2CA0-B2F4-408E-8161-0ECBFB4D4128}" xr6:coauthVersionLast="47" xr6:coauthVersionMax="47" xr10:uidLastSave="{00000000-0000-0000-0000-000000000000}"/>
  <bookViews>
    <workbookView xWindow="420" yWindow="780" windowWidth="31470" windowHeight="20025" tabRatio="815" xr2:uid="{00000000-000D-0000-FFFF-FFFF00000000}"/>
  </bookViews>
  <sheets>
    <sheet name="入力シート" sheetId="2" r:id="rId1"/>
    <sheet name="御見積書" sheetId="1" r:id="rId2"/>
    <sheet name="発注書" sheetId="7" r:id="rId3"/>
    <sheet name="発注請書" sheetId="3" r:id="rId4"/>
    <sheet name="納品書" sheetId="5" r:id="rId5"/>
    <sheet name="物品受領書" sheetId="6" r:id="rId6"/>
    <sheet name="請求書" sheetId="4" r:id="rId7"/>
  </sheets>
  <definedNames>
    <definedName name="_xlnm.Print_Area" localSheetId="1">御見積書!$A$1:$AD$45</definedName>
    <definedName name="_xlnm.Print_Area" localSheetId="6">請求書!$A$1:$AD$45</definedName>
    <definedName name="_xlnm.Print_Area" localSheetId="4">納品書!$A$1:$AD$45</definedName>
    <definedName name="_xlnm.Print_Area" localSheetId="2">発注書!$A$1:$AD$45</definedName>
    <definedName name="_xlnm.Print_Area" localSheetId="3">発注請書!$A$1:$AD$45</definedName>
    <definedName name="_xlnm.Print_Area" localSheetId="5">物品受領書!$A$1:$AD$32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1" i="6" l="1"/>
  <c r="A22" i="6"/>
  <c r="A23" i="6"/>
  <c r="A24" i="6"/>
  <c r="A25" i="6"/>
  <c r="A26" i="6"/>
  <c r="A27" i="6"/>
  <c r="A28" i="6"/>
  <c r="A29" i="6"/>
  <c r="A30" i="6"/>
  <c r="A31" i="6"/>
  <c r="A32" i="6"/>
  <c r="L21" i="6"/>
  <c r="L22" i="6"/>
  <c r="L23" i="6"/>
  <c r="L24" i="6"/>
  <c r="L25" i="6"/>
  <c r="L26" i="6"/>
  <c r="L27" i="6"/>
  <c r="L28" i="6"/>
  <c r="L29" i="6"/>
  <c r="L30" i="6"/>
  <c r="L31" i="6"/>
  <c r="L32" i="6"/>
  <c r="L20" i="6"/>
  <c r="A20" i="6"/>
  <c r="AA36" i="5"/>
  <c r="R36" i="5"/>
  <c r="N36" i="5"/>
  <c r="L36" i="5"/>
  <c r="A36" i="5"/>
  <c r="AA35" i="5"/>
  <c r="R35" i="5"/>
  <c r="N35" i="5"/>
  <c r="L35" i="5"/>
  <c r="A35" i="5"/>
  <c r="AA34" i="5"/>
  <c r="R34" i="5"/>
  <c r="N34" i="5"/>
  <c r="L34" i="5"/>
  <c r="A34" i="5"/>
  <c r="AA33" i="5"/>
  <c r="R33" i="5"/>
  <c r="N33" i="5"/>
  <c r="L33" i="5"/>
  <c r="T33" i="5" s="1"/>
  <c r="A33" i="5"/>
  <c r="AA32" i="5"/>
  <c r="R32" i="5"/>
  <c r="N32" i="5"/>
  <c r="L32" i="5"/>
  <c r="A32" i="5"/>
  <c r="AA31" i="5"/>
  <c r="R31" i="5"/>
  <c r="N31" i="5"/>
  <c r="L31" i="5"/>
  <c r="T31" i="5" s="1"/>
  <c r="A31" i="5"/>
  <c r="AA30" i="5"/>
  <c r="R30" i="5"/>
  <c r="N30" i="5"/>
  <c r="L30" i="5"/>
  <c r="T30" i="5" s="1"/>
  <c r="A30" i="5"/>
  <c r="AA29" i="5"/>
  <c r="R29" i="5"/>
  <c r="N29" i="5"/>
  <c r="L29" i="5"/>
  <c r="A29" i="5"/>
  <c r="AA28" i="5"/>
  <c r="R28" i="5"/>
  <c r="N28" i="5"/>
  <c r="L28" i="5"/>
  <c r="A28" i="5"/>
  <c r="AA27" i="5"/>
  <c r="R27" i="5"/>
  <c r="N27" i="5"/>
  <c r="L27" i="5"/>
  <c r="A27" i="5"/>
  <c r="AA26" i="5"/>
  <c r="R26" i="5"/>
  <c r="N26" i="5"/>
  <c r="L26" i="5"/>
  <c r="A26" i="5"/>
  <c r="AA25" i="5"/>
  <c r="R25" i="5"/>
  <c r="N25" i="5"/>
  <c r="L25" i="5"/>
  <c r="A25" i="5"/>
  <c r="AA24" i="5"/>
  <c r="R24" i="5"/>
  <c r="N24" i="5"/>
  <c r="L24" i="5"/>
  <c r="A24" i="5"/>
  <c r="AA36" i="3"/>
  <c r="R36" i="3"/>
  <c r="N36" i="3"/>
  <c r="L36" i="3"/>
  <c r="T36" i="3" s="1"/>
  <c r="A36" i="3"/>
  <c r="AA35" i="3"/>
  <c r="R35" i="3"/>
  <c r="N35" i="3"/>
  <c r="L35" i="3"/>
  <c r="T35" i="3" s="1"/>
  <c r="A35" i="3"/>
  <c r="AA34" i="3"/>
  <c r="R34" i="3"/>
  <c r="N34" i="3"/>
  <c r="L34" i="3"/>
  <c r="A34" i="3"/>
  <c r="AA33" i="3"/>
  <c r="R33" i="3"/>
  <c r="N33" i="3"/>
  <c r="L33" i="3"/>
  <c r="A33" i="3"/>
  <c r="AA32" i="3"/>
  <c r="R32" i="3"/>
  <c r="N32" i="3"/>
  <c r="L32" i="3"/>
  <c r="A32" i="3"/>
  <c r="AA31" i="3"/>
  <c r="R31" i="3"/>
  <c r="N31" i="3"/>
  <c r="L31" i="3"/>
  <c r="T31" i="3" s="1"/>
  <c r="A31" i="3"/>
  <c r="AA30" i="3"/>
  <c r="R30" i="3"/>
  <c r="N30" i="3"/>
  <c r="L30" i="3"/>
  <c r="A30" i="3"/>
  <c r="AA29" i="3"/>
  <c r="R29" i="3"/>
  <c r="N29" i="3"/>
  <c r="L29" i="3"/>
  <c r="T29" i="3" s="1"/>
  <c r="A29" i="3"/>
  <c r="AA28" i="3"/>
  <c r="R28" i="3"/>
  <c r="N28" i="3"/>
  <c r="L28" i="3"/>
  <c r="A28" i="3"/>
  <c r="AA27" i="3"/>
  <c r="R27" i="3"/>
  <c r="N27" i="3"/>
  <c r="L27" i="3"/>
  <c r="T27" i="3" s="1"/>
  <c r="A27" i="3"/>
  <c r="AA26" i="3"/>
  <c r="R26" i="3"/>
  <c r="N26" i="3"/>
  <c r="L26" i="3"/>
  <c r="A26" i="3"/>
  <c r="AA25" i="3"/>
  <c r="R25" i="3"/>
  <c r="N25" i="3"/>
  <c r="L25" i="3"/>
  <c r="A25" i="3"/>
  <c r="AA24" i="3"/>
  <c r="R24" i="3"/>
  <c r="N24" i="3"/>
  <c r="L24" i="3"/>
  <c r="T24" i="3" s="1"/>
  <c r="A24" i="3"/>
  <c r="AA36" i="7"/>
  <c r="R36" i="7"/>
  <c r="N36" i="7"/>
  <c r="L36" i="7"/>
  <c r="A36" i="7"/>
  <c r="AA35" i="7"/>
  <c r="R35" i="7"/>
  <c r="N35" i="7"/>
  <c r="L35" i="7"/>
  <c r="A35" i="7"/>
  <c r="AA34" i="7"/>
  <c r="R34" i="7"/>
  <c r="N34" i="7"/>
  <c r="L34" i="7"/>
  <c r="T34" i="7" s="1"/>
  <c r="A34" i="7"/>
  <c r="AA33" i="7"/>
  <c r="R33" i="7"/>
  <c r="N33" i="7"/>
  <c r="L33" i="7"/>
  <c r="T33" i="7" s="1"/>
  <c r="A33" i="7"/>
  <c r="AA32" i="7"/>
  <c r="R32" i="7"/>
  <c r="N32" i="7"/>
  <c r="L32" i="7"/>
  <c r="T32" i="7" s="1"/>
  <c r="A32" i="7"/>
  <c r="AA31" i="7"/>
  <c r="R31" i="7"/>
  <c r="N31" i="7"/>
  <c r="L31" i="7"/>
  <c r="T31" i="7" s="1"/>
  <c r="A31" i="7"/>
  <c r="AA30" i="7"/>
  <c r="R30" i="7"/>
  <c r="N30" i="7"/>
  <c r="L30" i="7"/>
  <c r="T30" i="7" s="1"/>
  <c r="A30" i="7"/>
  <c r="AA29" i="7"/>
  <c r="R29" i="7"/>
  <c r="N29" i="7"/>
  <c r="L29" i="7"/>
  <c r="A29" i="7"/>
  <c r="AA28" i="7"/>
  <c r="R28" i="7"/>
  <c r="N28" i="7"/>
  <c r="L28" i="7"/>
  <c r="A28" i="7"/>
  <c r="AA27" i="7"/>
  <c r="R27" i="7"/>
  <c r="N27" i="7"/>
  <c r="L27" i="7"/>
  <c r="A27" i="7"/>
  <c r="AA26" i="7"/>
  <c r="R26" i="7"/>
  <c r="N26" i="7"/>
  <c r="L26" i="7"/>
  <c r="A26" i="7"/>
  <c r="AA25" i="7"/>
  <c r="R25" i="7"/>
  <c r="N25" i="7"/>
  <c r="L25" i="7"/>
  <c r="T25" i="7" s="1"/>
  <c r="A25" i="7"/>
  <c r="AA24" i="7"/>
  <c r="R24" i="7"/>
  <c r="N24" i="7"/>
  <c r="L24" i="7"/>
  <c r="A24" i="7"/>
  <c r="AA36" i="1"/>
  <c r="R36" i="1"/>
  <c r="N36" i="1"/>
  <c r="L36" i="1"/>
  <c r="A36" i="1"/>
  <c r="AA35" i="1"/>
  <c r="R35" i="1"/>
  <c r="N35" i="1"/>
  <c r="L35" i="1"/>
  <c r="T35" i="1" s="1"/>
  <c r="A35" i="1"/>
  <c r="AA34" i="1"/>
  <c r="R34" i="1"/>
  <c r="N34" i="1"/>
  <c r="L34" i="1"/>
  <c r="A34" i="1"/>
  <c r="AA33" i="1"/>
  <c r="R33" i="1"/>
  <c r="N33" i="1"/>
  <c r="L33" i="1"/>
  <c r="T33" i="1" s="1"/>
  <c r="A33" i="1"/>
  <c r="AA32" i="1"/>
  <c r="R32" i="1"/>
  <c r="N32" i="1"/>
  <c r="L32" i="1"/>
  <c r="T32" i="1" s="1"/>
  <c r="A32" i="1"/>
  <c r="AA31" i="1"/>
  <c r="R31" i="1"/>
  <c r="N31" i="1"/>
  <c r="L31" i="1"/>
  <c r="T31" i="1" s="1"/>
  <c r="A31" i="1"/>
  <c r="AA30" i="1"/>
  <c r="R30" i="1"/>
  <c r="N30" i="1"/>
  <c r="L30" i="1"/>
  <c r="A30" i="1"/>
  <c r="AA29" i="1"/>
  <c r="R29" i="1"/>
  <c r="N29" i="1"/>
  <c r="L29" i="1"/>
  <c r="A29" i="1"/>
  <c r="AA28" i="1"/>
  <c r="R28" i="1"/>
  <c r="N28" i="1"/>
  <c r="L28" i="1"/>
  <c r="A28" i="1"/>
  <c r="AA27" i="1"/>
  <c r="R27" i="1"/>
  <c r="N27" i="1"/>
  <c r="L27" i="1"/>
  <c r="A27" i="1"/>
  <c r="AA26" i="1"/>
  <c r="R26" i="1"/>
  <c r="N26" i="1"/>
  <c r="L26" i="1"/>
  <c r="A26" i="1"/>
  <c r="A25" i="1"/>
  <c r="L25" i="1"/>
  <c r="N25" i="1"/>
  <c r="R25" i="1"/>
  <c r="AA25" i="1"/>
  <c r="A24" i="1"/>
  <c r="AA36" i="4"/>
  <c r="R36" i="4"/>
  <c r="N36" i="4"/>
  <c r="L36" i="4"/>
  <c r="T36" i="4" s="1"/>
  <c r="E36" i="4"/>
  <c r="A36" i="4"/>
  <c r="AA35" i="4"/>
  <c r="R35" i="4"/>
  <c r="N35" i="4"/>
  <c r="L35" i="4"/>
  <c r="E35" i="4"/>
  <c r="A35" i="4"/>
  <c r="AA34" i="4"/>
  <c r="R34" i="4"/>
  <c r="N34" i="4"/>
  <c r="L34" i="4"/>
  <c r="T34" i="4" s="1"/>
  <c r="E34" i="4"/>
  <c r="A34" i="4"/>
  <c r="AA33" i="4"/>
  <c r="R33" i="4"/>
  <c r="N33" i="4"/>
  <c r="L33" i="4"/>
  <c r="E33" i="4"/>
  <c r="A33" i="4"/>
  <c r="AA32" i="4"/>
  <c r="R32" i="4"/>
  <c r="N32" i="4"/>
  <c r="L32" i="4"/>
  <c r="T32" i="4" s="1"/>
  <c r="E32" i="4"/>
  <c r="A32" i="4"/>
  <c r="AA31" i="4"/>
  <c r="R31" i="4"/>
  <c r="N31" i="4"/>
  <c r="L31" i="4"/>
  <c r="E31" i="4"/>
  <c r="A31" i="4"/>
  <c r="AA30" i="4"/>
  <c r="R30" i="4"/>
  <c r="N30" i="4"/>
  <c r="L30" i="4"/>
  <c r="T30" i="4" s="1"/>
  <c r="E30" i="4"/>
  <c r="A30" i="4"/>
  <c r="AA29" i="4"/>
  <c r="R29" i="4"/>
  <c r="N29" i="4"/>
  <c r="L29" i="4"/>
  <c r="E29" i="4"/>
  <c r="A29" i="4"/>
  <c r="AA28" i="4"/>
  <c r="R28" i="4"/>
  <c r="N28" i="4"/>
  <c r="L28" i="4"/>
  <c r="T28" i="4" s="1"/>
  <c r="E28" i="4"/>
  <c r="A28" i="4"/>
  <c r="AA27" i="4"/>
  <c r="R27" i="4"/>
  <c r="N27" i="4"/>
  <c r="L27" i="4"/>
  <c r="E27" i="4"/>
  <c r="A27" i="4"/>
  <c r="AA26" i="4"/>
  <c r="R26" i="4"/>
  <c r="N26" i="4"/>
  <c r="L26" i="4"/>
  <c r="E26" i="4"/>
  <c r="A26" i="4"/>
  <c r="A25" i="4"/>
  <c r="A24" i="4"/>
  <c r="AA25" i="4"/>
  <c r="R25" i="4"/>
  <c r="N25" i="4"/>
  <c r="L25" i="4"/>
  <c r="T25" i="4" s="1"/>
  <c r="E25" i="4"/>
  <c r="E24" i="4"/>
  <c r="V10" i="4"/>
  <c r="V10" i="1"/>
  <c r="E14" i="4"/>
  <c r="E13" i="4"/>
  <c r="E12" i="4"/>
  <c r="E11" i="4"/>
  <c r="T26" i="4" l="1"/>
  <c r="T27" i="4"/>
  <c r="T29" i="4"/>
  <c r="T31" i="4"/>
  <c r="T33" i="4"/>
  <c r="T35" i="4"/>
  <c r="T35" i="5"/>
  <c r="T26" i="5"/>
  <c r="T34" i="5"/>
  <c r="T32" i="5"/>
  <c r="T25" i="5"/>
  <c r="T25" i="3"/>
  <c r="T28" i="3"/>
  <c r="T26" i="3"/>
  <c r="T33" i="3"/>
  <c r="T36" i="1"/>
  <c r="T34" i="1"/>
  <c r="T25" i="1"/>
  <c r="T28" i="5"/>
  <c r="T24" i="5"/>
  <c r="T36" i="5"/>
  <c r="T29" i="5"/>
  <c r="T27" i="5"/>
  <c r="T34" i="3"/>
  <c r="T32" i="3"/>
  <c r="T30" i="3"/>
  <c r="T35" i="7"/>
  <c r="T28" i="7"/>
  <c r="T26" i="7"/>
  <c r="T24" i="7"/>
  <c r="T36" i="7"/>
  <c r="T29" i="7"/>
  <c r="T27" i="7"/>
  <c r="T30" i="1"/>
  <c r="T28" i="1"/>
  <c r="T26" i="1"/>
  <c r="T29" i="1"/>
  <c r="T27" i="1"/>
  <c r="R10" i="6"/>
  <c r="R10" i="5"/>
  <c r="R10" i="3"/>
  <c r="R10" i="7"/>
  <c r="R7" i="7"/>
  <c r="R7" i="3"/>
  <c r="R7" i="5"/>
  <c r="R7" i="6"/>
  <c r="R6" i="4"/>
  <c r="R7" i="1"/>
  <c r="R24" i="4" l="1"/>
  <c r="G21" i="7"/>
  <c r="R21" i="7" s="1"/>
  <c r="R24" i="1"/>
  <c r="A41" i="7"/>
  <c r="E13" i="7"/>
  <c r="T12" i="7"/>
  <c r="E12" i="7"/>
  <c r="T11" i="7"/>
  <c r="E11" i="7"/>
  <c r="R9" i="7"/>
  <c r="B9" i="7"/>
  <c r="S8" i="7"/>
  <c r="M8" i="7"/>
  <c r="B8" i="7"/>
  <c r="R6" i="7"/>
  <c r="A7" i="7"/>
  <c r="Y1" i="7"/>
  <c r="Q1" i="7"/>
  <c r="T12" i="6"/>
  <c r="T11" i="6"/>
  <c r="R9" i="6"/>
  <c r="B9" i="6"/>
  <c r="S8" i="6"/>
  <c r="M8" i="6"/>
  <c r="B8" i="6"/>
  <c r="R6" i="6"/>
  <c r="A7" i="6"/>
  <c r="Y1" i="6"/>
  <c r="Q1" i="6"/>
  <c r="A41" i="5"/>
  <c r="T12" i="5"/>
  <c r="T11" i="5"/>
  <c r="R9" i="5"/>
  <c r="B9" i="5"/>
  <c r="S8" i="5"/>
  <c r="M8" i="5"/>
  <c r="B8" i="5"/>
  <c r="R6" i="5"/>
  <c r="A7" i="5"/>
  <c r="Y1" i="5"/>
  <c r="Q1" i="5"/>
  <c r="E15" i="4"/>
  <c r="A41" i="4"/>
  <c r="AA24" i="4"/>
  <c r="N24" i="4"/>
  <c r="L24" i="4"/>
  <c r="T12" i="4"/>
  <c r="T11" i="4"/>
  <c r="R8" i="4"/>
  <c r="B9" i="4"/>
  <c r="S7" i="4"/>
  <c r="M8" i="4"/>
  <c r="B8" i="4"/>
  <c r="R5" i="4"/>
  <c r="A7" i="4"/>
  <c r="Y1" i="4"/>
  <c r="Q1" i="4"/>
  <c r="A41" i="3"/>
  <c r="E13" i="3"/>
  <c r="T12" i="3"/>
  <c r="E12" i="3"/>
  <c r="T11" i="3"/>
  <c r="E11" i="3"/>
  <c r="R9" i="3"/>
  <c r="B9" i="3"/>
  <c r="S8" i="3"/>
  <c r="M8" i="3"/>
  <c r="B8" i="3"/>
  <c r="R6" i="3"/>
  <c r="A7" i="3"/>
  <c r="Y1" i="3"/>
  <c r="Q1" i="3"/>
  <c r="G21" i="5" l="1"/>
  <c r="R21" i="5" s="1"/>
  <c r="G20" i="3"/>
  <c r="G21" i="4"/>
  <c r="R21" i="4" s="1"/>
  <c r="G21" i="3"/>
  <c r="R21" i="3" s="1"/>
  <c r="T24" i="4"/>
  <c r="M8" i="1"/>
  <c r="A41" i="1"/>
  <c r="AA24" i="1"/>
  <c r="N24" i="1"/>
  <c r="L24" i="1"/>
  <c r="T12" i="1"/>
  <c r="T11" i="1"/>
  <c r="R9" i="1"/>
  <c r="S8" i="1"/>
  <c r="R6" i="1"/>
  <c r="E14" i="1"/>
  <c r="E13" i="1"/>
  <c r="E12" i="1"/>
  <c r="E11" i="1"/>
  <c r="B9" i="1"/>
  <c r="B8" i="1"/>
  <c r="A7" i="1"/>
  <c r="Y1" i="1"/>
  <c r="Q1" i="1"/>
  <c r="G20" i="5" l="1"/>
  <c r="R20" i="5" s="1"/>
  <c r="E18" i="5" s="1"/>
  <c r="G20" i="7"/>
  <c r="R20" i="7" s="1"/>
  <c r="T37" i="4"/>
  <c r="T37" i="3"/>
  <c r="T37" i="5"/>
  <c r="T37" i="7"/>
  <c r="G20" i="4"/>
  <c r="R20" i="4" s="1"/>
  <c r="E18" i="4" s="1"/>
  <c r="G21" i="1"/>
  <c r="R20" i="3"/>
  <c r="E18" i="3" s="1"/>
  <c r="T24" i="1"/>
  <c r="G20" i="1" s="1"/>
  <c r="R20" i="1" l="1"/>
  <c r="E18" i="7"/>
  <c r="R21" i="1"/>
  <c r="T37" i="1"/>
  <c r="E1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5" authorId="0" shapeId="0" xr:uid="{A83B7637-504C-4030-8893-AE556886B76B}">
      <text>
        <r>
          <rPr>
            <b/>
            <sz val="9"/>
            <color indexed="81"/>
            <rFont val="MS P ゴシック"/>
            <family val="3"/>
            <charset val="128"/>
          </rPr>
          <t>御見積書、発注請書、御請求書など、それぞれを作成（印刷）した日を入力します</t>
        </r>
      </text>
    </comment>
    <comment ref="B16" authorId="0" shapeId="0" xr:uid="{93272667-730E-4C66-AEB1-D7A9EF8B6A54}">
      <text>
        <r>
          <rPr>
            <b/>
            <sz val="9"/>
            <color indexed="81"/>
            <rFont val="MS P ゴシック"/>
            <family val="3"/>
            <charset val="128"/>
          </rPr>
          <t>御見積書、発注請書、御請求書など、それぞれのNoを入力します</t>
        </r>
      </text>
    </comment>
    <comment ref="B23" authorId="0" shapeId="0" xr:uid="{0CA46DC9-A364-4A61-8CC1-B5591058E632}">
      <text>
        <r>
          <rPr>
            <b/>
            <sz val="9"/>
            <color indexed="81"/>
            <rFont val="MS P ゴシック"/>
            <family val="3"/>
            <charset val="128"/>
          </rPr>
          <t>発注側と受注側で記載が変わります！
（例）発注側：貴社、受注側：弊社</t>
        </r>
      </text>
    </comment>
    <comment ref="C32" authorId="0" shapeId="0" xr:uid="{00000000-0006-0000-0000-000001000000}">
      <text>
        <r>
          <rPr>
            <b/>
            <sz val="9"/>
            <color indexed="81"/>
            <rFont val="ＭＳ Ｐゴシック"/>
            <family val="3"/>
            <charset val="128"/>
          </rPr>
          <t>マイナス⇒「－」で入力
例　－10など</t>
        </r>
      </text>
    </comment>
    <comment ref="F32" authorId="0" shapeId="0" xr:uid="{00000000-0006-0000-0000-000002000000}">
      <text>
        <r>
          <rPr>
            <b/>
            <sz val="9"/>
            <color indexed="81"/>
            <rFont val="ＭＳ Ｐゴシック"/>
            <family val="3"/>
            <charset val="128"/>
          </rPr>
          <t>8％⇒「8」と入力
10%⇒「10」と入力</t>
        </r>
      </text>
    </comment>
    <comment ref="G32" authorId="0" shapeId="0" xr:uid="{A476E15A-DB4C-485A-9638-E9F5AE4D124E}">
      <text>
        <r>
          <rPr>
            <b/>
            <sz val="9"/>
            <color indexed="81"/>
            <rFont val="MS P ゴシック"/>
            <family val="3"/>
            <charset val="128"/>
          </rPr>
          <t>軽減対象資産（消費税8％）の場合⇒「軽減対象資産」と入力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14" authorId="0" shapeId="0" xr:uid="{00000000-0006-0000-0100-000001000000}">
      <text>
        <r>
          <rPr>
            <sz val="9"/>
            <color indexed="81"/>
            <rFont val="ＭＳ Ｐゴシック"/>
            <family val="3"/>
            <charset val="128"/>
          </rPr>
          <t>最終責任者の確認印</t>
        </r>
      </text>
    </comment>
    <comment ref="X14" authorId="0" shapeId="0" xr:uid="{00000000-0006-0000-0100-000002000000}">
      <text>
        <r>
          <rPr>
            <sz val="9"/>
            <color indexed="81"/>
            <rFont val="ＭＳ Ｐゴシック"/>
            <family val="3"/>
            <charset val="128"/>
          </rPr>
          <t>上司の確認印</t>
        </r>
      </text>
    </comment>
    <comment ref="AA14" authorId="0" shapeId="0" xr:uid="{00000000-0006-0000-0100-000003000000}">
      <text>
        <r>
          <rPr>
            <sz val="9"/>
            <color indexed="81"/>
            <rFont val="ＭＳ Ｐゴシック"/>
            <family val="3"/>
            <charset val="128"/>
          </rPr>
          <t>担当者の確認印</t>
        </r>
      </text>
    </comment>
    <comment ref="R20" authorId="0" shapeId="0" xr:uid="{00000000-0006-0000-0100-000004000000}">
      <text>
        <r>
          <rPr>
            <b/>
            <sz val="9"/>
            <color indexed="81"/>
            <rFont val="ＭＳ Ｐゴシック"/>
            <family val="3"/>
            <charset val="128"/>
          </rPr>
          <t>デフォルトは円未満四捨五入。切上げや切捨ても可。</t>
        </r>
      </text>
    </comment>
    <comment ref="R21" authorId="0" shapeId="0" xr:uid="{00000000-0006-0000-0100-000005000000}">
      <text>
        <r>
          <rPr>
            <b/>
            <sz val="9"/>
            <color indexed="81"/>
            <rFont val="ＭＳ Ｐゴシック"/>
            <family val="3"/>
            <charset val="128"/>
          </rPr>
          <t>デフォルトは円未満四捨五入。切上げや切捨ても可。</t>
        </r>
      </text>
    </comment>
    <comment ref="T24" authorId="0" shapeId="0" xr:uid="{00000000-0006-0000-0100-000006000000}">
      <text>
        <r>
          <rPr>
            <b/>
            <sz val="9"/>
            <color indexed="81"/>
            <rFont val="ＭＳ Ｐゴシック"/>
            <family val="3"/>
            <charset val="128"/>
          </rPr>
          <t>円未満切捨て</t>
        </r>
      </text>
    </comment>
    <comment ref="T26" authorId="0" shapeId="0" xr:uid="{73DDD2E7-E7BE-4A8C-BEC7-78051E995B54}">
      <text>
        <r>
          <rPr>
            <b/>
            <sz val="9"/>
            <color indexed="81"/>
            <rFont val="ＭＳ Ｐゴシック"/>
            <family val="3"/>
            <charset val="128"/>
          </rPr>
          <t>円未満切捨て</t>
        </r>
      </text>
    </comment>
    <comment ref="T28" authorId="0" shapeId="0" xr:uid="{3CDE9091-5ABE-4C95-9D21-5793E927C52D}">
      <text>
        <r>
          <rPr>
            <b/>
            <sz val="9"/>
            <color indexed="81"/>
            <rFont val="ＭＳ Ｐゴシック"/>
            <family val="3"/>
            <charset val="128"/>
          </rPr>
          <t>円未満切捨て</t>
        </r>
      </text>
    </comment>
    <comment ref="T30" authorId="0" shapeId="0" xr:uid="{728C92B6-E126-4F02-BB3A-BCD1A53B3C92}">
      <text>
        <r>
          <rPr>
            <b/>
            <sz val="9"/>
            <color indexed="81"/>
            <rFont val="ＭＳ Ｐゴシック"/>
            <family val="3"/>
            <charset val="128"/>
          </rPr>
          <t>円未満切捨て</t>
        </r>
      </text>
    </comment>
    <comment ref="T32" authorId="0" shapeId="0" xr:uid="{974405EA-6D79-4B09-B0BC-D1EF32A8EEC9}">
      <text>
        <r>
          <rPr>
            <b/>
            <sz val="9"/>
            <color indexed="81"/>
            <rFont val="ＭＳ Ｐゴシック"/>
            <family val="3"/>
            <charset val="128"/>
          </rPr>
          <t>円未満切捨て</t>
        </r>
      </text>
    </comment>
    <comment ref="T34" authorId="0" shapeId="0" xr:uid="{828700C6-36E0-4649-A5F7-AA95B7E288D0}">
      <text>
        <r>
          <rPr>
            <b/>
            <sz val="9"/>
            <color indexed="81"/>
            <rFont val="ＭＳ Ｐゴシック"/>
            <family val="3"/>
            <charset val="128"/>
          </rPr>
          <t>円未満切捨て</t>
        </r>
      </text>
    </comment>
    <comment ref="T36" authorId="0" shapeId="0" xr:uid="{E4E5E8B9-B84B-4D84-8828-B60319BE0F13}">
      <text>
        <r>
          <rPr>
            <b/>
            <sz val="9"/>
            <color indexed="81"/>
            <rFont val="ＭＳ Ｐゴシック"/>
            <family val="3"/>
            <charset val="128"/>
          </rPr>
          <t>円未満切捨て</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14" authorId="0" shapeId="0" xr:uid="{03C36B6E-ACC3-442E-8555-EB5653F48519}">
      <text>
        <r>
          <rPr>
            <sz val="9"/>
            <color indexed="81"/>
            <rFont val="ＭＳ Ｐゴシック"/>
            <family val="3"/>
            <charset val="128"/>
          </rPr>
          <t>最終責任者の確認印</t>
        </r>
      </text>
    </comment>
    <comment ref="X14" authorId="0" shapeId="0" xr:uid="{0D12F633-1EC6-458D-8EC6-D4DAFB651778}">
      <text>
        <r>
          <rPr>
            <sz val="9"/>
            <color indexed="81"/>
            <rFont val="ＭＳ Ｐゴシック"/>
            <family val="3"/>
            <charset val="128"/>
          </rPr>
          <t>上司の確認印</t>
        </r>
      </text>
    </comment>
    <comment ref="AA14" authorId="0" shapeId="0" xr:uid="{73D69D15-C0E2-4724-AE26-3CB5D878527E}">
      <text>
        <r>
          <rPr>
            <sz val="9"/>
            <color indexed="81"/>
            <rFont val="ＭＳ Ｐゴシック"/>
            <family val="3"/>
            <charset val="128"/>
          </rPr>
          <t>担当者の確認印</t>
        </r>
      </text>
    </comment>
    <comment ref="R20" authorId="0" shapeId="0" xr:uid="{633B6B69-52B9-4E5F-8574-DEB81894EBBD}">
      <text>
        <r>
          <rPr>
            <b/>
            <sz val="9"/>
            <color indexed="81"/>
            <rFont val="ＭＳ Ｐゴシック"/>
            <family val="3"/>
            <charset val="128"/>
          </rPr>
          <t>デフォルトは円未満四捨五入。切上げや切捨ても可。</t>
        </r>
      </text>
    </comment>
    <comment ref="R21" authorId="0" shapeId="0" xr:uid="{C180B442-BFE2-4BBB-B6F1-1A4653AAF4C3}">
      <text>
        <r>
          <rPr>
            <b/>
            <sz val="9"/>
            <color indexed="81"/>
            <rFont val="ＭＳ Ｐゴシック"/>
            <family val="3"/>
            <charset val="128"/>
          </rPr>
          <t>デフォルトは円未満四捨五入。切上げや切捨ても可。</t>
        </r>
      </text>
    </comment>
    <comment ref="T24" authorId="0" shapeId="0" xr:uid="{B6B0DC18-78C7-4FE9-B5B4-DCB4C749A020}">
      <text>
        <r>
          <rPr>
            <b/>
            <sz val="9"/>
            <color indexed="81"/>
            <rFont val="ＭＳ Ｐゴシック"/>
            <family val="3"/>
            <charset val="128"/>
          </rPr>
          <t>円未満切捨て</t>
        </r>
      </text>
    </comment>
    <comment ref="T26" authorId="0" shapeId="0" xr:uid="{AB13ACD0-0FAF-4B32-99F1-2ED9A793752A}">
      <text>
        <r>
          <rPr>
            <b/>
            <sz val="9"/>
            <color indexed="81"/>
            <rFont val="ＭＳ Ｐゴシック"/>
            <family val="3"/>
            <charset val="128"/>
          </rPr>
          <t>円未満切捨て</t>
        </r>
      </text>
    </comment>
    <comment ref="T28" authorId="0" shapeId="0" xr:uid="{DE44B85D-44BC-4E68-92B8-D5107A589CAC}">
      <text>
        <r>
          <rPr>
            <b/>
            <sz val="9"/>
            <color indexed="81"/>
            <rFont val="ＭＳ Ｐゴシック"/>
            <family val="3"/>
            <charset val="128"/>
          </rPr>
          <t>円未満切捨て</t>
        </r>
      </text>
    </comment>
    <comment ref="T30" authorId="0" shapeId="0" xr:uid="{57BEA68E-A656-4D06-9887-50F177CAEAB2}">
      <text>
        <r>
          <rPr>
            <b/>
            <sz val="9"/>
            <color indexed="81"/>
            <rFont val="ＭＳ Ｐゴシック"/>
            <family val="3"/>
            <charset val="128"/>
          </rPr>
          <t>円未満切捨て</t>
        </r>
      </text>
    </comment>
    <comment ref="T32" authorId="0" shapeId="0" xr:uid="{36447D3E-A7AB-4971-8970-CFF8DB5121D7}">
      <text>
        <r>
          <rPr>
            <b/>
            <sz val="9"/>
            <color indexed="81"/>
            <rFont val="ＭＳ Ｐゴシック"/>
            <family val="3"/>
            <charset val="128"/>
          </rPr>
          <t>円未満切捨て</t>
        </r>
      </text>
    </comment>
    <comment ref="T34" authorId="0" shapeId="0" xr:uid="{F2CA1098-3144-432D-8C6F-E697B9922BED}">
      <text>
        <r>
          <rPr>
            <b/>
            <sz val="9"/>
            <color indexed="81"/>
            <rFont val="ＭＳ Ｐゴシック"/>
            <family val="3"/>
            <charset val="128"/>
          </rPr>
          <t>円未満切捨て</t>
        </r>
      </text>
    </comment>
    <comment ref="T36" authorId="0" shapeId="0" xr:uid="{989B5E13-EF47-41B7-B6A8-1074848303DD}">
      <text>
        <r>
          <rPr>
            <b/>
            <sz val="9"/>
            <color indexed="81"/>
            <rFont val="ＭＳ Ｐゴシック"/>
            <family val="3"/>
            <charset val="128"/>
          </rPr>
          <t>円未満切捨て</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14" authorId="0" shapeId="0" xr:uid="{20AAF093-3AFC-4CB2-B5BB-BB00807E8350}">
      <text>
        <r>
          <rPr>
            <sz val="9"/>
            <color indexed="81"/>
            <rFont val="ＭＳ Ｐゴシック"/>
            <family val="3"/>
            <charset val="128"/>
          </rPr>
          <t>最終責任者の確認印</t>
        </r>
      </text>
    </comment>
    <comment ref="X14" authorId="0" shapeId="0" xr:uid="{C759A969-B659-4BFD-AF88-DEF0B8A0085F}">
      <text>
        <r>
          <rPr>
            <sz val="9"/>
            <color indexed="81"/>
            <rFont val="ＭＳ Ｐゴシック"/>
            <family val="3"/>
            <charset val="128"/>
          </rPr>
          <t>上司の確認印</t>
        </r>
      </text>
    </comment>
    <comment ref="AA14" authorId="0" shapeId="0" xr:uid="{7ADC0AC5-90A7-475C-B559-01D0FD089F1E}">
      <text>
        <r>
          <rPr>
            <sz val="9"/>
            <color indexed="81"/>
            <rFont val="ＭＳ Ｐゴシック"/>
            <family val="3"/>
            <charset val="128"/>
          </rPr>
          <t>担当者の確認印</t>
        </r>
      </text>
    </comment>
    <comment ref="R20" authorId="0" shapeId="0" xr:uid="{D361289C-9D0D-4514-91E8-E92DC831D63D}">
      <text>
        <r>
          <rPr>
            <b/>
            <sz val="9"/>
            <color indexed="81"/>
            <rFont val="ＭＳ Ｐゴシック"/>
            <family val="3"/>
            <charset val="128"/>
          </rPr>
          <t>デフォルトは円未満四捨五入。切上げや切捨ても可。</t>
        </r>
      </text>
    </comment>
    <comment ref="R21" authorId="0" shapeId="0" xr:uid="{768D1DE1-0FEC-4233-BA05-367B42BEFE04}">
      <text>
        <r>
          <rPr>
            <b/>
            <sz val="9"/>
            <color indexed="81"/>
            <rFont val="ＭＳ Ｐゴシック"/>
            <family val="3"/>
            <charset val="128"/>
          </rPr>
          <t>デフォルトは円未満四捨五入。切上げや切捨ても可。</t>
        </r>
      </text>
    </comment>
    <comment ref="T24" authorId="0" shapeId="0" xr:uid="{14FB66A4-FC92-4DF9-8240-DFDFBDCD2A8C}">
      <text>
        <r>
          <rPr>
            <b/>
            <sz val="9"/>
            <color indexed="81"/>
            <rFont val="ＭＳ Ｐゴシック"/>
            <family val="3"/>
            <charset val="128"/>
          </rPr>
          <t>円未満切捨て</t>
        </r>
      </text>
    </comment>
    <comment ref="T26" authorId="0" shapeId="0" xr:uid="{4F536728-32CF-4A8E-9C99-9AE02167B2CD}">
      <text>
        <r>
          <rPr>
            <b/>
            <sz val="9"/>
            <color indexed="81"/>
            <rFont val="ＭＳ Ｐゴシック"/>
            <family val="3"/>
            <charset val="128"/>
          </rPr>
          <t>円未満切捨て</t>
        </r>
      </text>
    </comment>
    <comment ref="T28" authorId="0" shapeId="0" xr:uid="{718CD42B-BFB3-485B-B580-3E01B1105FB9}">
      <text>
        <r>
          <rPr>
            <b/>
            <sz val="9"/>
            <color indexed="81"/>
            <rFont val="ＭＳ Ｐゴシック"/>
            <family val="3"/>
            <charset val="128"/>
          </rPr>
          <t>円未満切捨て</t>
        </r>
      </text>
    </comment>
    <comment ref="T30" authorId="0" shapeId="0" xr:uid="{388239C3-A35D-4547-9DC2-5881F8B804AA}">
      <text>
        <r>
          <rPr>
            <b/>
            <sz val="9"/>
            <color indexed="81"/>
            <rFont val="ＭＳ Ｐゴシック"/>
            <family val="3"/>
            <charset val="128"/>
          </rPr>
          <t>円未満切捨て</t>
        </r>
      </text>
    </comment>
    <comment ref="T32" authorId="0" shapeId="0" xr:uid="{90185BB6-11D1-4BE9-A6CD-C2DB439F71B2}">
      <text>
        <r>
          <rPr>
            <b/>
            <sz val="9"/>
            <color indexed="81"/>
            <rFont val="ＭＳ Ｐゴシック"/>
            <family val="3"/>
            <charset val="128"/>
          </rPr>
          <t>円未満切捨て</t>
        </r>
      </text>
    </comment>
    <comment ref="T34" authorId="0" shapeId="0" xr:uid="{F53689AD-E8B9-401B-A8B6-AD02665482D0}">
      <text>
        <r>
          <rPr>
            <b/>
            <sz val="9"/>
            <color indexed="81"/>
            <rFont val="ＭＳ Ｐゴシック"/>
            <family val="3"/>
            <charset val="128"/>
          </rPr>
          <t>円未満切捨て</t>
        </r>
      </text>
    </comment>
    <comment ref="T36" authorId="0" shapeId="0" xr:uid="{6865592F-6957-4051-8AB7-197EF32B5D84}">
      <text>
        <r>
          <rPr>
            <b/>
            <sz val="9"/>
            <color indexed="81"/>
            <rFont val="ＭＳ Ｐゴシック"/>
            <family val="3"/>
            <charset val="128"/>
          </rPr>
          <t>円未満切捨て</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14" authorId="0" shapeId="0" xr:uid="{F794A209-5095-4C4F-8F83-5C384A4C5C7E}">
      <text>
        <r>
          <rPr>
            <sz val="9"/>
            <color indexed="81"/>
            <rFont val="ＭＳ Ｐゴシック"/>
            <family val="3"/>
            <charset val="128"/>
          </rPr>
          <t>最終責任者の確認印</t>
        </r>
      </text>
    </comment>
    <comment ref="X14" authorId="0" shapeId="0" xr:uid="{94BB5F25-7869-45CD-B6C3-A87010D14E2D}">
      <text>
        <r>
          <rPr>
            <sz val="9"/>
            <color indexed="81"/>
            <rFont val="ＭＳ Ｐゴシック"/>
            <family val="3"/>
            <charset val="128"/>
          </rPr>
          <t>上司の確認印</t>
        </r>
      </text>
    </comment>
    <comment ref="AA14" authorId="0" shapeId="0" xr:uid="{066F3AB3-9775-4076-9A26-15D64CFDBA5F}">
      <text>
        <r>
          <rPr>
            <sz val="9"/>
            <color indexed="81"/>
            <rFont val="ＭＳ Ｐゴシック"/>
            <family val="3"/>
            <charset val="128"/>
          </rPr>
          <t>担当者の確認印</t>
        </r>
      </text>
    </comment>
    <comment ref="R20" authorId="0" shapeId="0" xr:uid="{2D45EFDB-14A3-497F-BECC-51486C85F169}">
      <text>
        <r>
          <rPr>
            <b/>
            <sz val="9"/>
            <color indexed="81"/>
            <rFont val="ＭＳ Ｐゴシック"/>
            <family val="3"/>
            <charset val="128"/>
          </rPr>
          <t>デフォルトは円未満四捨五入。切上げや切捨ても可。</t>
        </r>
      </text>
    </comment>
    <comment ref="R21" authorId="0" shapeId="0" xr:uid="{E5BA7E8D-FB9D-4391-8456-94CDD82DB3D3}">
      <text>
        <r>
          <rPr>
            <b/>
            <sz val="9"/>
            <color indexed="81"/>
            <rFont val="ＭＳ Ｐゴシック"/>
            <family val="3"/>
            <charset val="128"/>
          </rPr>
          <t>デフォルトは円未満四捨五入。切上げや切捨ても可。</t>
        </r>
      </text>
    </comment>
    <comment ref="T24" authorId="0" shapeId="0" xr:uid="{37C3EDC8-2682-4988-ACE0-6D320F8D678C}">
      <text>
        <r>
          <rPr>
            <b/>
            <sz val="9"/>
            <color indexed="81"/>
            <rFont val="ＭＳ Ｐゴシック"/>
            <family val="3"/>
            <charset val="128"/>
          </rPr>
          <t>円未満切捨て</t>
        </r>
      </text>
    </comment>
    <comment ref="T26" authorId="0" shapeId="0" xr:uid="{BFEC78FB-FF44-4260-8762-EA69800A19F8}">
      <text>
        <r>
          <rPr>
            <b/>
            <sz val="9"/>
            <color indexed="81"/>
            <rFont val="ＭＳ Ｐゴシック"/>
            <family val="3"/>
            <charset val="128"/>
          </rPr>
          <t>円未満切捨て</t>
        </r>
      </text>
    </comment>
    <comment ref="T28" authorId="0" shapeId="0" xr:uid="{BFAD3540-57E7-4895-9373-C086E6B8E744}">
      <text>
        <r>
          <rPr>
            <b/>
            <sz val="9"/>
            <color indexed="81"/>
            <rFont val="ＭＳ Ｐゴシック"/>
            <family val="3"/>
            <charset val="128"/>
          </rPr>
          <t>円未満切捨て</t>
        </r>
      </text>
    </comment>
    <comment ref="T30" authorId="0" shapeId="0" xr:uid="{1EF85D69-BC4E-474B-B169-13A2C551DDA6}">
      <text>
        <r>
          <rPr>
            <b/>
            <sz val="9"/>
            <color indexed="81"/>
            <rFont val="ＭＳ Ｐゴシック"/>
            <family val="3"/>
            <charset val="128"/>
          </rPr>
          <t>円未満切捨て</t>
        </r>
      </text>
    </comment>
    <comment ref="T32" authorId="0" shapeId="0" xr:uid="{2B7E2685-A701-402F-8A25-D39EE82FD533}">
      <text>
        <r>
          <rPr>
            <b/>
            <sz val="9"/>
            <color indexed="81"/>
            <rFont val="ＭＳ Ｐゴシック"/>
            <family val="3"/>
            <charset val="128"/>
          </rPr>
          <t>円未満切捨て</t>
        </r>
      </text>
    </comment>
    <comment ref="T34" authorId="0" shapeId="0" xr:uid="{21CA5004-38C8-4D35-BD1C-ADD31DCDB02D}">
      <text>
        <r>
          <rPr>
            <b/>
            <sz val="9"/>
            <color indexed="81"/>
            <rFont val="ＭＳ Ｐゴシック"/>
            <family val="3"/>
            <charset val="128"/>
          </rPr>
          <t>円未満切捨て</t>
        </r>
      </text>
    </comment>
    <comment ref="T36" authorId="0" shapeId="0" xr:uid="{D713355F-63C4-44D1-B371-F9F06C935A3F}">
      <text>
        <r>
          <rPr>
            <b/>
            <sz val="9"/>
            <color indexed="81"/>
            <rFont val="ＭＳ Ｐゴシック"/>
            <family val="3"/>
            <charset val="128"/>
          </rPr>
          <t>円未満切捨て</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14" authorId="0" shapeId="0" xr:uid="{C85B9F63-2191-4532-BF11-312425F5EA7B}">
      <text>
        <r>
          <rPr>
            <sz val="9"/>
            <color indexed="81"/>
            <rFont val="ＭＳ Ｐゴシック"/>
            <family val="3"/>
            <charset val="128"/>
          </rPr>
          <t>最終責任者の確認印</t>
        </r>
      </text>
    </comment>
    <comment ref="X14" authorId="0" shapeId="0" xr:uid="{EF6855E9-020B-4357-80AD-51D3A8C3C25D}">
      <text>
        <r>
          <rPr>
            <sz val="9"/>
            <color indexed="81"/>
            <rFont val="ＭＳ Ｐゴシック"/>
            <family val="3"/>
            <charset val="128"/>
          </rPr>
          <t>上司の確認印</t>
        </r>
      </text>
    </comment>
    <comment ref="AA14" authorId="0" shapeId="0" xr:uid="{24AC9DBB-9FF7-4200-B3E0-943FF7912F43}">
      <text>
        <r>
          <rPr>
            <sz val="9"/>
            <color indexed="81"/>
            <rFont val="ＭＳ Ｐゴシック"/>
            <family val="3"/>
            <charset val="128"/>
          </rPr>
          <t>担当者の確認印</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14" authorId="0" shapeId="0" xr:uid="{C8E4E409-ECD6-4125-BC93-4F3F14FE535F}">
      <text>
        <r>
          <rPr>
            <sz val="9"/>
            <color indexed="81"/>
            <rFont val="ＭＳ Ｐゴシック"/>
            <family val="3"/>
            <charset val="128"/>
          </rPr>
          <t>最終責任者の確認印</t>
        </r>
      </text>
    </comment>
    <comment ref="X14" authorId="0" shapeId="0" xr:uid="{A0AE762B-B762-4B2D-95C4-BCB49E10AC9E}">
      <text>
        <r>
          <rPr>
            <sz val="9"/>
            <color indexed="81"/>
            <rFont val="ＭＳ Ｐゴシック"/>
            <family val="3"/>
            <charset val="128"/>
          </rPr>
          <t>上司の確認印</t>
        </r>
      </text>
    </comment>
    <comment ref="AA14" authorId="0" shapeId="0" xr:uid="{740AA9FE-8215-461F-9F54-E02F4602528A}">
      <text>
        <r>
          <rPr>
            <sz val="9"/>
            <color indexed="81"/>
            <rFont val="ＭＳ Ｐゴシック"/>
            <family val="3"/>
            <charset val="128"/>
          </rPr>
          <t>担当者の確認印</t>
        </r>
      </text>
    </comment>
    <comment ref="R20" authorId="0" shapeId="0" xr:uid="{0286B647-3412-4004-A79E-F763504EE933}">
      <text>
        <r>
          <rPr>
            <b/>
            <sz val="9"/>
            <color indexed="81"/>
            <rFont val="ＭＳ Ｐゴシック"/>
            <family val="3"/>
            <charset val="128"/>
          </rPr>
          <t>デフォルトは円未満四捨五入。切上げや切捨ても可。</t>
        </r>
      </text>
    </comment>
    <comment ref="R21" authorId="0" shapeId="0" xr:uid="{66E08AF6-F5EE-481E-8177-87D169AD53D0}">
      <text>
        <r>
          <rPr>
            <b/>
            <sz val="9"/>
            <color indexed="81"/>
            <rFont val="ＭＳ Ｐゴシック"/>
            <family val="3"/>
            <charset val="128"/>
          </rPr>
          <t>デフォルトは円未満四捨五入。切上げや切捨ても可。</t>
        </r>
      </text>
    </comment>
    <comment ref="T24" authorId="0" shapeId="0" xr:uid="{8DBE9920-D2E2-4C6C-BF70-A6B3BCEDA118}">
      <text>
        <r>
          <rPr>
            <b/>
            <sz val="9"/>
            <color indexed="81"/>
            <rFont val="ＭＳ Ｐゴシック"/>
            <family val="3"/>
            <charset val="128"/>
          </rPr>
          <t>円未満切捨て</t>
        </r>
      </text>
    </comment>
    <comment ref="T25" authorId="0" shapeId="0" xr:uid="{24CD3395-B0C5-4512-9725-293C3E20CF57}">
      <text>
        <r>
          <rPr>
            <b/>
            <sz val="9"/>
            <color indexed="81"/>
            <rFont val="ＭＳ Ｐゴシック"/>
            <family val="3"/>
            <charset val="128"/>
          </rPr>
          <t>円未満切捨て</t>
        </r>
      </text>
    </comment>
    <comment ref="T26" authorId="0" shapeId="0" xr:uid="{149AFB43-481A-4F14-97EA-18ECC507EBC2}">
      <text>
        <r>
          <rPr>
            <b/>
            <sz val="9"/>
            <color indexed="81"/>
            <rFont val="ＭＳ Ｐゴシック"/>
            <family val="3"/>
            <charset val="128"/>
          </rPr>
          <t>円未満切捨て</t>
        </r>
      </text>
    </comment>
    <comment ref="T27" authorId="0" shapeId="0" xr:uid="{4BAC989C-1715-4694-85BC-EA8EF5F1CB75}">
      <text>
        <r>
          <rPr>
            <b/>
            <sz val="9"/>
            <color indexed="81"/>
            <rFont val="ＭＳ Ｐゴシック"/>
            <family val="3"/>
            <charset val="128"/>
          </rPr>
          <t>円未満切捨て</t>
        </r>
      </text>
    </comment>
    <comment ref="T28" authorId="0" shapeId="0" xr:uid="{76ED859F-B655-4C02-8218-C27FF069DFEC}">
      <text>
        <r>
          <rPr>
            <b/>
            <sz val="9"/>
            <color indexed="81"/>
            <rFont val="ＭＳ Ｐゴシック"/>
            <family val="3"/>
            <charset val="128"/>
          </rPr>
          <t>円未満切捨て</t>
        </r>
      </text>
    </comment>
    <comment ref="T29" authorId="0" shapeId="0" xr:uid="{0F23894F-35CF-4264-A6E2-0F30AC545F46}">
      <text>
        <r>
          <rPr>
            <b/>
            <sz val="9"/>
            <color indexed="81"/>
            <rFont val="ＭＳ Ｐゴシック"/>
            <family val="3"/>
            <charset val="128"/>
          </rPr>
          <t>円未満切捨て</t>
        </r>
      </text>
    </comment>
    <comment ref="T30" authorId="0" shapeId="0" xr:uid="{6C7C2944-33E7-4D96-BF2F-365A3FB85176}">
      <text>
        <r>
          <rPr>
            <b/>
            <sz val="9"/>
            <color indexed="81"/>
            <rFont val="ＭＳ Ｐゴシック"/>
            <family val="3"/>
            <charset val="128"/>
          </rPr>
          <t>円未満切捨て</t>
        </r>
      </text>
    </comment>
    <comment ref="T31" authorId="0" shapeId="0" xr:uid="{96DFB1F8-E75C-4DBA-BE4B-8B2123A10C19}">
      <text>
        <r>
          <rPr>
            <b/>
            <sz val="9"/>
            <color indexed="81"/>
            <rFont val="ＭＳ Ｐゴシック"/>
            <family val="3"/>
            <charset val="128"/>
          </rPr>
          <t>円未満切捨て</t>
        </r>
      </text>
    </comment>
    <comment ref="T32" authorId="0" shapeId="0" xr:uid="{8B01476E-3BC0-41B5-978C-51555C627BF6}">
      <text>
        <r>
          <rPr>
            <b/>
            <sz val="9"/>
            <color indexed="81"/>
            <rFont val="ＭＳ Ｐゴシック"/>
            <family val="3"/>
            <charset val="128"/>
          </rPr>
          <t>円未満切捨て</t>
        </r>
      </text>
    </comment>
    <comment ref="T33" authorId="0" shapeId="0" xr:uid="{EF09AC38-98EC-4D3B-8303-A5906A2D6BB4}">
      <text>
        <r>
          <rPr>
            <b/>
            <sz val="9"/>
            <color indexed="81"/>
            <rFont val="ＭＳ Ｐゴシック"/>
            <family val="3"/>
            <charset val="128"/>
          </rPr>
          <t>円未満切捨て</t>
        </r>
      </text>
    </comment>
    <comment ref="T34" authorId="0" shapeId="0" xr:uid="{53034A2B-D931-4E53-9DFF-CFE72EE89B91}">
      <text>
        <r>
          <rPr>
            <b/>
            <sz val="9"/>
            <color indexed="81"/>
            <rFont val="ＭＳ Ｐゴシック"/>
            <family val="3"/>
            <charset val="128"/>
          </rPr>
          <t>円未満切捨て</t>
        </r>
      </text>
    </comment>
    <comment ref="T35" authorId="0" shapeId="0" xr:uid="{E63615E7-1A66-449D-A7FE-DD57AA5FF2F3}">
      <text>
        <r>
          <rPr>
            <b/>
            <sz val="9"/>
            <color indexed="81"/>
            <rFont val="ＭＳ Ｐゴシック"/>
            <family val="3"/>
            <charset val="128"/>
          </rPr>
          <t>円未満切捨て</t>
        </r>
      </text>
    </comment>
    <comment ref="T36" authorId="0" shapeId="0" xr:uid="{55E1E752-C593-4A78-A421-3A3D369FA52D}">
      <text>
        <r>
          <rPr>
            <b/>
            <sz val="9"/>
            <color indexed="81"/>
            <rFont val="ＭＳ Ｐゴシック"/>
            <family val="3"/>
            <charset val="128"/>
          </rPr>
          <t>円未満切捨て</t>
        </r>
      </text>
    </comment>
    <comment ref="A41" authorId="0" shapeId="0" xr:uid="{15CEFD88-B603-411F-A559-020561BAEB4D}">
      <text>
        <r>
          <rPr>
            <b/>
            <sz val="9"/>
            <color indexed="81"/>
            <rFont val="MS P ゴシック"/>
            <family val="3"/>
            <charset val="128"/>
          </rPr>
          <t>消費税の課税事業者の場合、課税資産の譲渡等の日（資産を引渡した日、サービスを提供した日など）を記載します。</t>
        </r>
      </text>
    </comment>
  </commentList>
</comments>
</file>

<file path=xl/sharedStrings.xml><?xml version="1.0" encoding="utf-8"?>
<sst xmlns="http://schemas.openxmlformats.org/spreadsheetml/2006/main" count="201" uniqueCount="109">
  <si>
    <t>作成日：</t>
    <rPh sb="0" eb="3">
      <t>サクセイビ</t>
    </rPh>
    <phoneticPr fontId="1"/>
  </si>
  <si>
    <t>No.</t>
    <phoneticPr fontId="1"/>
  </si>
  <si>
    <t>御見積書</t>
    <rPh sb="0" eb="4">
      <t>オミツモリショ</t>
    </rPh>
    <phoneticPr fontId="1"/>
  </si>
  <si>
    <t>納入期限：</t>
    <rPh sb="0" eb="2">
      <t>ノウニュウ</t>
    </rPh>
    <rPh sb="2" eb="4">
      <t>キゲン</t>
    </rPh>
    <phoneticPr fontId="1"/>
  </si>
  <si>
    <t>受渡場所：</t>
    <rPh sb="0" eb="2">
      <t>ウケワタ</t>
    </rPh>
    <rPh sb="2" eb="4">
      <t>バショ</t>
    </rPh>
    <phoneticPr fontId="1"/>
  </si>
  <si>
    <t>支払方法：</t>
    <rPh sb="0" eb="2">
      <t>シハライ</t>
    </rPh>
    <rPh sb="2" eb="4">
      <t>ホウホウ</t>
    </rPh>
    <phoneticPr fontId="1"/>
  </si>
  <si>
    <t>有効期限：</t>
    <rPh sb="0" eb="2">
      <t>ユウコウ</t>
    </rPh>
    <rPh sb="2" eb="4">
      <t>キゲン</t>
    </rPh>
    <phoneticPr fontId="1"/>
  </si>
  <si>
    <t>電話：</t>
    <rPh sb="0" eb="2">
      <t>デンワ</t>
    </rPh>
    <phoneticPr fontId="1"/>
  </si>
  <si>
    <t>Fax：</t>
    <phoneticPr fontId="1"/>
  </si>
  <si>
    <t>〒</t>
    <phoneticPr fontId="1"/>
  </si>
  <si>
    <t>下記の通り御見積申し上げますので、ご査収ください。</t>
    <rPh sb="0" eb="2">
      <t>カキ</t>
    </rPh>
    <rPh sb="3" eb="4">
      <t>トオ</t>
    </rPh>
    <rPh sb="5" eb="8">
      <t>オミツモリ</t>
    </rPh>
    <rPh sb="8" eb="9">
      <t>モウ</t>
    </rPh>
    <rPh sb="10" eb="11">
      <t>ア</t>
    </rPh>
    <rPh sb="18" eb="20">
      <t>サシュウ</t>
    </rPh>
    <phoneticPr fontId="1"/>
  </si>
  <si>
    <t>総額</t>
    <rPh sb="0" eb="2">
      <t>ソウガク</t>
    </rPh>
    <phoneticPr fontId="1"/>
  </si>
  <si>
    <t>内訳</t>
    <rPh sb="0" eb="2">
      <t>ウチワケ</t>
    </rPh>
    <phoneticPr fontId="1"/>
  </si>
  <si>
    <t>品名</t>
    <rPh sb="0" eb="2">
      <t>ヒンメイ</t>
    </rPh>
    <phoneticPr fontId="1"/>
  </si>
  <si>
    <t>数量</t>
    <rPh sb="0" eb="2">
      <t>スウリョウ</t>
    </rPh>
    <phoneticPr fontId="1"/>
  </si>
  <si>
    <t>単価</t>
    <rPh sb="0" eb="2">
      <t>タンカ</t>
    </rPh>
    <phoneticPr fontId="1"/>
  </si>
  <si>
    <t>備考</t>
    <rPh sb="0" eb="2">
      <t>ビコウ</t>
    </rPh>
    <phoneticPr fontId="1"/>
  </si>
  <si>
    <t>備考：</t>
    <rPh sb="0" eb="2">
      <t>ビコウ</t>
    </rPh>
    <phoneticPr fontId="1"/>
  </si>
  <si>
    <t>作成日</t>
    <rPh sb="0" eb="3">
      <t>サクセイビ</t>
    </rPh>
    <phoneticPr fontId="1"/>
  </si>
  <si>
    <t>Ｎｏ</t>
    <phoneticPr fontId="1"/>
  </si>
  <si>
    <t>←会社や企業の名前</t>
    <rPh sb="1" eb="3">
      <t>カイシャ</t>
    </rPh>
    <rPh sb="4" eb="6">
      <t>キギョウ</t>
    </rPh>
    <rPh sb="7" eb="9">
      <t>ナマエ</t>
    </rPh>
    <phoneticPr fontId="1"/>
  </si>
  <si>
    <t>提出先①</t>
    <rPh sb="0" eb="2">
      <t>テイシュツ</t>
    </rPh>
    <rPh sb="2" eb="3">
      <t>サキ</t>
    </rPh>
    <phoneticPr fontId="1"/>
  </si>
  <si>
    <t>提出先②</t>
    <rPh sb="0" eb="2">
      <t>テイシュツ</t>
    </rPh>
    <rPh sb="2" eb="3">
      <t>サキ</t>
    </rPh>
    <phoneticPr fontId="1"/>
  </si>
  <si>
    <t>提出先③</t>
    <rPh sb="0" eb="2">
      <t>テイシュツ</t>
    </rPh>
    <rPh sb="2" eb="3">
      <t>サキ</t>
    </rPh>
    <phoneticPr fontId="1"/>
  </si>
  <si>
    <t>←部署名など</t>
    <rPh sb="1" eb="3">
      <t>ブショ</t>
    </rPh>
    <rPh sb="3" eb="4">
      <t>メイ</t>
    </rPh>
    <phoneticPr fontId="1"/>
  </si>
  <si>
    <t>←担当者名など</t>
    <rPh sb="1" eb="3">
      <t>タントウ</t>
    </rPh>
    <rPh sb="3" eb="4">
      <t>シャ</t>
    </rPh>
    <rPh sb="4" eb="5">
      <t>メイ</t>
    </rPh>
    <phoneticPr fontId="1"/>
  </si>
  <si>
    <t>郵便番号</t>
    <rPh sb="0" eb="4">
      <t>ユウビンバンゴウ</t>
    </rPh>
    <phoneticPr fontId="1"/>
  </si>
  <si>
    <t>住所①</t>
    <rPh sb="0" eb="2">
      <t>ジュウショ</t>
    </rPh>
    <phoneticPr fontId="1"/>
  </si>
  <si>
    <t>住所②</t>
    <rPh sb="0" eb="2">
      <t>ジュウショ</t>
    </rPh>
    <phoneticPr fontId="1"/>
  </si>
  <si>
    <t>電話番号</t>
    <rPh sb="0" eb="2">
      <t>デンワ</t>
    </rPh>
    <rPh sb="2" eb="4">
      <t>バンゴウ</t>
    </rPh>
    <phoneticPr fontId="1"/>
  </si>
  <si>
    <t>Fax番号</t>
    <rPh sb="3" eb="5">
      <t>バンゴウ</t>
    </rPh>
    <phoneticPr fontId="1"/>
  </si>
  <si>
    <t>納入期限</t>
    <rPh sb="0" eb="2">
      <t>ノウニュウ</t>
    </rPh>
    <rPh sb="2" eb="4">
      <t>キゲン</t>
    </rPh>
    <phoneticPr fontId="1"/>
  </si>
  <si>
    <t>受渡場所</t>
    <rPh sb="0" eb="2">
      <t>ウケワタ</t>
    </rPh>
    <rPh sb="2" eb="4">
      <t>バショ</t>
    </rPh>
    <phoneticPr fontId="1"/>
  </si>
  <si>
    <t>支払方法</t>
    <rPh sb="0" eb="2">
      <t>シハライ</t>
    </rPh>
    <rPh sb="2" eb="4">
      <t>ホウホウ</t>
    </rPh>
    <phoneticPr fontId="1"/>
  </si>
  <si>
    <t>有効期限</t>
    <rPh sb="0" eb="2">
      <t>ユウコウ</t>
    </rPh>
    <rPh sb="2" eb="4">
      <t>キゲン</t>
    </rPh>
    <phoneticPr fontId="1"/>
  </si>
  <si>
    <t>←「現金」「小切手」「手形」など</t>
    <rPh sb="2" eb="4">
      <t>ゲンキン</t>
    </rPh>
    <rPh sb="6" eb="9">
      <t>コギッテ</t>
    </rPh>
    <rPh sb="11" eb="13">
      <t>テガタ</t>
    </rPh>
    <phoneticPr fontId="1"/>
  </si>
  <si>
    <t>消費税額</t>
    <rPh sb="0" eb="3">
      <t>ショウヒゼイ</t>
    </rPh>
    <rPh sb="3" eb="4">
      <t>ガク</t>
    </rPh>
    <phoneticPr fontId="1"/>
  </si>
  <si>
    <t>本体価格</t>
    <rPh sb="0" eb="2">
      <t>ホンタイ</t>
    </rPh>
    <rPh sb="2" eb="4">
      <t>カカク</t>
    </rPh>
    <phoneticPr fontId="1"/>
  </si>
  <si>
    <t>←マンション名、○号室など</t>
    <rPh sb="6" eb="7">
      <t>メイ</t>
    </rPh>
    <rPh sb="9" eb="10">
      <t>ゴウ</t>
    </rPh>
    <rPh sb="10" eb="11">
      <t>シツ</t>
    </rPh>
    <phoneticPr fontId="1"/>
  </si>
  <si>
    <t>税率</t>
    <rPh sb="0" eb="2">
      <t>ゼイリツ</t>
    </rPh>
    <phoneticPr fontId="1"/>
  </si>
  <si>
    <t>税率</t>
    <rPh sb="0" eb="2">
      <t>ゼイリツ</t>
    </rPh>
    <phoneticPr fontId="1"/>
  </si>
  <si>
    <t>←１２３－４５６７など</t>
    <phoneticPr fontId="1"/>
  </si>
  <si>
    <t>←東京都〇〇区○○１－１－１など</t>
    <rPh sb="1" eb="4">
      <t>トウキョウト</t>
    </rPh>
    <rPh sb="6" eb="7">
      <t>ク</t>
    </rPh>
    <phoneticPr fontId="1"/>
  </si>
  <si>
    <t>←００－００００－００００など</t>
    <phoneticPr fontId="1"/>
  </si>
  <si>
    <t>←20XX年5月末日など</t>
    <rPh sb="5" eb="6">
      <t>ネン</t>
    </rPh>
    <rPh sb="7" eb="8">
      <t>ガツ</t>
    </rPh>
    <rPh sb="8" eb="9">
      <t>マツ</t>
    </rPh>
    <rPh sb="9" eb="10">
      <t>ジツ</t>
    </rPh>
    <phoneticPr fontId="1"/>
  </si>
  <si>
    <t>←「貴社倉庫」「○○店軒先渡し」など</t>
    <rPh sb="2" eb="4">
      <t>キシャ</t>
    </rPh>
    <rPh sb="4" eb="6">
      <t>ソウコ</t>
    </rPh>
    <rPh sb="10" eb="11">
      <t>テン</t>
    </rPh>
    <rPh sb="11" eb="13">
      <t>ノキサキ</t>
    </rPh>
    <rPh sb="13" eb="14">
      <t>ワタ</t>
    </rPh>
    <phoneticPr fontId="1"/>
  </si>
  <si>
    <t>はじめに</t>
    <phoneticPr fontId="1"/>
  </si>
  <si>
    <t>色のついたセルに入力します。セルの範囲に入力しても、御見積書その他の書類の該当するセルに入りきらない場合があります。</t>
    <rPh sb="0" eb="1">
      <t>イロ</t>
    </rPh>
    <rPh sb="8" eb="10">
      <t>ニュウリョク</t>
    </rPh>
    <rPh sb="17" eb="19">
      <t>ハンイ</t>
    </rPh>
    <rPh sb="20" eb="22">
      <t>ニュウリョク</t>
    </rPh>
    <rPh sb="26" eb="30">
      <t>オミツモリショ</t>
    </rPh>
    <rPh sb="32" eb="33">
      <t>タ</t>
    </rPh>
    <rPh sb="34" eb="36">
      <t>ショルイ</t>
    </rPh>
    <rPh sb="37" eb="39">
      <t>ガイトウ</t>
    </rPh>
    <rPh sb="44" eb="45">
      <t>ハイ</t>
    </rPh>
    <rPh sb="50" eb="52">
      <t>バアイ</t>
    </rPh>
    <phoneticPr fontId="1"/>
  </si>
  <si>
    <t>敬称</t>
    <rPh sb="0" eb="2">
      <t>ケイショウ</t>
    </rPh>
    <phoneticPr fontId="1"/>
  </si>
  <si>
    <t>←「御中」「様」</t>
    <rPh sb="2" eb="4">
      <t>オンチュウ</t>
    </rPh>
    <rPh sb="6" eb="7">
      <t>サマ</t>
    </rPh>
    <phoneticPr fontId="1"/>
  </si>
  <si>
    <t>←「20XX年4月末日」、「本御見積書作成日から1か月」など</t>
    <rPh sb="14" eb="15">
      <t>ホン</t>
    </rPh>
    <rPh sb="15" eb="19">
      <t>オミツモリショ</t>
    </rPh>
    <rPh sb="19" eb="21">
      <t>サクセイ</t>
    </rPh>
    <rPh sb="21" eb="22">
      <t>ビ</t>
    </rPh>
    <rPh sb="26" eb="27">
      <t>ゲツ</t>
    </rPh>
    <phoneticPr fontId="1"/>
  </si>
  <si>
    <t>円</t>
    <rPh sb="0" eb="1">
      <t>エン</t>
    </rPh>
    <phoneticPr fontId="1"/>
  </si>
  <si>
    <t>様</t>
    <rPh sb="0" eb="1">
      <t>サマ</t>
    </rPh>
    <phoneticPr fontId="1"/>
  </si>
  <si>
    <t>品　　　　　名</t>
    <rPh sb="0" eb="1">
      <t>ヒン</t>
    </rPh>
    <rPh sb="6" eb="7">
      <t>ナ</t>
    </rPh>
    <phoneticPr fontId="1"/>
  </si>
  <si>
    <t>単　価</t>
    <rPh sb="0" eb="1">
      <t>タン</t>
    </rPh>
    <rPh sb="2" eb="3">
      <t>アタイ</t>
    </rPh>
    <phoneticPr fontId="1"/>
  </si>
  <si>
    <t>備　考</t>
    <rPh sb="0" eb="1">
      <t>ビ</t>
    </rPh>
    <rPh sb="2" eb="3">
      <t>コウ</t>
    </rPh>
    <phoneticPr fontId="1"/>
  </si>
  <si>
    <t>金 額 （税 抜）</t>
    <rPh sb="0" eb="1">
      <t>キン</t>
    </rPh>
    <rPh sb="2" eb="3">
      <t>ガク</t>
    </rPh>
    <rPh sb="5" eb="6">
      <t>ゼイ</t>
    </rPh>
    <rPh sb="7" eb="8">
      <t>バツ</t>
    </rPh>
    <phoneticPr fontId="1"/>
  </si>
  <si>
    <t>合　　　　　　　　　　　　計</t>
    <rPh sb="0" eb="1">
      <t>ゴウ</t>
    </rPh>
    <rPh sb="13" eb="14">
      <t>ケイ</t>
    </rPh>
    <phoneticPr fontId="1"/>
  </si>
  <si>
    <t>発注請書</t>
    <rPh sb="0" eb="2">
      <t>ハッチュウ</t>
    </rPh>
    <rPh sb="2" eb="4">
      <t>ウケショ</t>
    </rPh>
    <phoneticPr fontId="1"/>
  </si>
  <si>
    <t>支払期日</t>
    <rPh sb="0" eb="2">
      <t>シハライ</t>
    </rPh>
    <rPh sb="2" eb="4">
      <t>キジツ</t>
    </rPh>
    <phoneticPr fontId="1"/>
  </si>
  <si>
    <t>御請求書</t>
    <rPh sb="0" eb="4">
      <t>ゴセイキュウショ</t>
    </rPh>
    <phoneticPr fontId="1"/>
  </si>
  <si>
    <t>←御見積書などの作成日</t>
    <rPh sb="1" eb="5">
      <t>オミツモリショ</t>
    </rPh>
    <rPh sb="8" eb="11">
      <t>サクセイビ</t>
    </rPh>
    <phoneticPr fontId="1"/>
  </si>
  <si>
    <t>←御見積書などのNo</t>
    <rPh sb="1" eb="5">
      <t>オミツモリショ</t>
    </rPh>
    <phoneticPr fontId="1"/>
  </si>
  <si>
    <t>納品書</t>
    <rPh sb="0" eb="3">
      <t>ノウヒンショ</t>
    </rPh>
    <phoneticPr fontId="1"/>
  </si>
  <si>
    <t>下記の通り御請求申し上げます。</t>
    <rPh sb="0" eb="2">
      <t>カキ</t>
    </rPh>
    <rPh sb="3" eb="4">
      <t>トオ</t>
    </rPh>
    <rPh sb="5" eb="6">
      <t>ゴ</t>
    </rPh>
    <rPh sb="6" eb="8">
      <t>セイキュウ</t>
    </rPh>
    <rPh sb="8" eb="9">
      <t>モウ</t>
    </rPh>
    <rPh sb="10" eb="11">
      <t>ア</t>
    </rPh>
    <phoneticPr fontId="1"/>
  </si>
  <si>
    <t>下記の通り納品致しました。</t>
    <rPh sb="0" eb="2">
      <t>カキ</t>
    </rPh>
    <rPh sb="3" eb="4">
      <t>トオ</t>
    </rPh>
    <rPh sb="5" eb="8">
      <t>ノウヒンイタ</t>
    </rPh>
    <phoneticPr fontId="1"/>
  </si>
  <si>
    <t>下記の通り御注文お請け致します。</t>
    <rPh sb="0" eb="2">
      <t>カキ</t>
    </rPh>
    <rPh sb="3" eb="4">
      <t>トオ</t>
    </rPh>
    <rPh sb="5" eb="6">
      <t>オ</t>
    </rPh>
    <rPh sb="6" eb="8">
      <t>チュウモン</t>
    </rPh>
    <rPh sb="9" eb="10">
      <t>ウ</t>
    </rPh>
    <rPh sb="11" eb="12">
      <t>イタ</t>
    </rPh>
    <phoneticPr fontId="1"/>
  </si>
  <si>
    <t>物品受領書</t>
    <rPh sb="0" eb="2">
      <t>ブッピン</t>
    </rPh>
    <rPh sb="2" eb="5">
      <t>ジュリョウショ</t>
    </rPh>
    <phoneticPr fontId="1"/>
  </si>
  <si>
    <t>受領印</t>
    <rPh sb="0" eb="3">
      <t>ジュリョウイン</t>
    </rPh>
    <phoneticPr fontId="1"/>
  </si>
  <si>
    <t>発注書</t>
    <rPh sb="0" eb="2">
      <t>ハッチュウ</t>
    </rPh>
    <phoneticPr fontId="1"/>
  </si>
  <si>
    <t>下記の通り御注文申し上げますので、ご査収ください。</t>
    <rPh sb="0" eb="2">
      <t>カキ</t>
    </rPh>
    <rPh sb="3" eb="4">
      <t>トオ</t>
    </rPh>
    <rPh sb="5" eb="6">
      <t>オ</t>
    </rPh>
    <rPh sb="6" eb="8">
      <t>チュウモン</t>
    </rPh>
    <rPh sb="8" eb="9">
      <t>モウ</t>
    </rPh>
    <rPh sb="10" eb="11">
      <t>ア</t>
    </rPh>
    <rPh sb="18" eb="20">
      <t>サシュウ</t>
    </rPh>
    <phoneticPr fontId="1"/>
  </si>
  <si>
    <t>発注側と受注側で、記載を変更する必要がある箇所（受渡場所など）があります。</t>
    <rPh sb="0" eb="2">
      <t>ハッチュウ</t>
    </rPh>
    <rPh sb="2" eb="3">
      <t>ガワ</t>
    </rPh>
    <rPh sb="4" eb="6">
      <t>ジュチュウ</t>
    </rPh>
    <rPh sb="6" eb="7">
      <t>ガワ</t>
    </rPh>
    <rPh sb="9" eb="11">
      <t>キサイ</t>
    </rPh>
    <rPh sb="12" eb="14">
      <t>ヘンコウ</t>
    </rPh>
    <rPh sb="16" eb="18">
      <t>ヒツヨウ</t>
    </rPh>
    <rPh sb="21" eb="23">
      <t>カショ</t>
    </rPh>
    <rPh sb="24" eb="26">
      <t>ウケワタシ</t>
    </rPh>
    <rPh sb="26" eb="28">
      <t>バショ</t>
    </rPh>
    <phoneticPr fontId="1"/>
  </si>
  <si>
    <t>入力した後に、必ず入力事項が正しく反映されていることを確認してください。</t>
    <rPh sb="0" eb="2">
      <t>ニュウリョク</t>
    </rPh>
    <rPh sb="4" eb="5">
      <t>アト</t>
    </rPh>
    <rPh sb="7" eb="8">
      <t>カナラ</t>
    </rPh>
    <rPh sb="9" eb="11">
      <t>ニュウリョク</t>
    </rPh>
    <rPh sb="11" eb="13">
      <t>ジコウ</t>
    </rPh>
    <rPh sb="14" eb="15">
      <t>タダ</t>
    </rPh>
    <rPh sb="17" eb="19">
      <t>ハンエイ</t>
    </rPh>
    <rPh sb="27" eb="29">
      <t>カクニン</t>
    </rPh>
    <phoneticPr fontId="1"/>
  </si>
  <si>
    <t>下記の通り受領致しました。</t>
    <rPh sb="0" eb="2">
      <t>カキ</t>
    </rPh>
    <rPh sb="3" eb="4">
      <t>トオ</t>
    </rPh>
    <rPh sb="5" eb="7">
      <t>ジュリョウ</t>
    </rPh>
    <rPh sb="7" eb="8">
      <t>イタ</t>
    </rPh>
    <phoneticPr fontId="1"/>
  </si>
  <si>
    <t>株式会社ABC</t>
    <rPh sb="0" eb="2">
      <t>カブシキ</t>
    </rPh>
    <rPh sb="2" eb="4">
      <t>カイシャ</t>
    </rPh>
    <phoneticPr fontId="1"/>
  </si>
  <si>
    <t>山田悟</t>
    <rPh sb="0" eb="2">
      <t>ヤマダ</t>
    </rPh>
    <rPh sb="2" eb="3">
      <t>サトル</t>
    </rPh>
    <phoneticPr fontId="1"/>
  </si>
  <si>
    <t>作成者名①</t>
    <rPh sb="0" eb="3">
      <t>サクセイシャ</t>
    </rPh>
    <rPh sb="3" eb="4">
      <t>メイ</t>
    </rPh>
    <phoneticPr fontId="1"/>
  </si>
  <si>
    <t>作成者名②</t>
    <rPh sb="0" eb="3">
      <t>サクセイシャ</t>
    </rPh>
    <rPh sb="3" eb="4">
      <t>メイ</t>
    </rPh>
    <phoneticPr fontId="1"/>
  </si>
  <si>
    <t>←屋号</t>
    <rPh sb="1" eb="3">
      <t>ヤゴウ</t>
    </rPh>
    <phoneticPr fontId="1"/>
  </si>
  <si>
    <t>←氏名</t>
    <rPh sb="1" eb="3">
      <t>シメイ</t>
    </rPh>
    <phoneticPr fontId="1"/>
  </si>
  <si>
    <t>御社ご指定による</t>
    <rPh sb="0" eb="2">
      <t>オンシャ</t>
    </rPh>
    <rPh sb="3" eb="5">
      <t>シテイ</t>
    </rPh>
    <phoneticPr fontId="1"/>
  </si>
  <si>
    <t>末締　翌月10日</t>
    <rPh sb="0" eb="2">
      <t>マツジ</t>
    </rPh>
    <rPh sb="3" eb="5">
      <t>ヨクゲツ</t>
    </rPh>
    <rPh sb="7" eb="8">
      <t>ニチ</t>
    </rPh>
    <phoneticPr fontId="1"/>
  </si>
  <si>
    <t>振込銀行名</t>
    <rPh sb="0" eb="2">
      <t>フリコ</t>
    </rPh>
    <rPh sb="2" eb="5">
      <t>ギンコウメイ</t>
    </rPh>
    <phoneticPr fontId="1"/>
  </si>
  <si>
    <t>支店名</t>
    <rPh sb="0" eb="2">
      <t>シテン</t>
    </rPh>
    <rPh sb="2" eb="3">
      <t>メイ</t>
    </rPh>
    <phoneticPr fontId="1"/>
  </si>
  <si>
    <t>口座名義</t>
    <rPh sb="0" eb="2">
      <t>コウザ</t>
    </rPh>
    <rPh sb="2" eb="4">
      <t>メイギ</t>
    </rPh>
    <phoneticPr fontId="1"/>
  </si>
  <si>
    <t>口座番号</t>
    <rPh sb="0" eb="2">
      <t>コウザ</t>
    </rPh>
    <rPh sb="2" eb="4">
      <t>バンゴウ</t>
    </rPh>
    <phoneticPr fontId="1"/>
  </si>
  <si>
    <t>〇×銀行</t>
    <rPh sb="2" eb="4">
      <t>ギンコウ</t>
    </rPh>
    <phoneticPr fontId="1"/>
  </si>
  <si>
    <t>△△支店</t>
    <rPh sb="2" eb="4">
      <t>シテン</t>
    </rPh>
    <phoneticPr fontId="1"/>
  </si>
  <si>
    <t>振込銀行名：</t>
    <rPh sb="0" eb="5">
      <t>フリコミギンコウメイ</t>
    </rPh>
    <phoneticPr fontId="1"/>
  </si>
  <si>
    <t>支店名　　　：</t>
    <rPh sb="0" eb="3">
      <t>シテンメイ</t>
    </rPh>
    <phoneticPr fontId="1"/>
  </si>
  <si>
    <t>口座名義 　：</t>
    <rPh sb="0" eb="4">
      <t>コウザメイギ</t>
    </rPh>
    <phoneticPr fontId="1"/>
  </si>
  <si>
    <t>口座番号 　：</t>
    <rPh sb="0" eb="4">
      <t>コウザバンゴウ</t>
    </rPh>
    <phoneticPr fontId="1"/>
  </si>
  <si>
    <t>支払期日　 ：</t>
    <rPh sb="0" eb="2">
      <t>シハライ</t>
    </rPh>
    <rPh sb="2" eb="4">
      <t>キジツ</t>
    </rPh>
    <phoneticPr fontId="1"/>
  </si>
  <si>
    <t>恐れ入りますが振込手数料は貴社（殿）にてご負担ください。</t>
    <rPh sb="0" eb="1">
      <t>オソ</t>
    </rPh>
    <rPh sb="2" eb="3">
      <t>イ</t>
    </rPh>
    <rPh sb="7" eb="12">
      <t>フリコミテスウリョウ</t>
    </rPh>
    <rPh sb="13" eb="15">
      <t>キシャ</t>
    </rPh>
    <rPh sb="16" eb="17">
      <t>ドノ</t>
    </rPh>
    <rPh sb="21" eb="23">
      <t>フタン</t>
    </rPh>
    <phoneticPr fontId="1"/>
  </si>
  <si>
    <t>登録番号</t>
    <rPh sb="0" eb="4">
      <t>トウロクバンゴウ</t>
    </rPh>
    <phoneticPr fontId="1"/>
  </si>
  <si>
    <t>T1234567890123</t>
    <phoneticPr fontId="1"/>
  </si>
  <si>
    <t>←適格請求書発行事業者の登録番号</t>
    <rPh sb="14" eb="16">
      <t>バンゴウ</t>
    </rPh>
    <phoneticPr fontId="1"/>
  </si>
  <si>
    <t>日付</t>
    <rPh sb="0" eb="2">
      <t>ヒヅケ</t>
    </rPh>
    <phoneticPr fontId="1"/>
  </si>
  <si>
    <t>普通　0123456</t>
    <rPh sb="0" eb="2">
      <t>フツウ</t>
    </rPh>
    <phoneticPr fontId="1"/>
  </si>
  <si>
    <t>株式会社きっちん</t>
    <rPh sb="0" eb="4">
      <t>カブシキガイシャ</t>
    </rPh>
    <phoneticPr fontId="1"/>
  </si>
  <si>
    <t>担当：営業部　田中雄大</t>
    <rPh sb="0" eb="2">
      <t>タントウ</t>
    </rPh>
    <rPh sb="3" eb="6">
      <t>エイギョウブ</t>
    </rPh>
    <rPh sb="7" eb="9">
      <t>タナカ</t>
    </rPh>
    <rPh sb="9" eb="11">
      <t>ユウダイ</t>
    </rPh>
    <phoneticPr fontId="1"/>
  </si>
  <si>
    <t>236-00XX</t>
    <phoneticPr fontId="1"/>
  </si>
  <si>
    <t>神奈川県横浜市金沢区瀬戸25-1</t>
    <rPh sb="0" eb="4">
      <t>カナガワケン</t>
    </rPh>
    <rPh sb="4" eb="7">
      <t>ヨコハマシ</t>
    </rPh>
    <rPh sb="7" eb="10">
      <t>カナザワク</t>
    </rPh>
    <rPh sb="10" eb="12">
      <t>セト</t>
    </rPh>
    <phoneticPr fontId="1"/>
  </si>
  <si>
    <t>045-9XX-66XX</t>
    <phoneticPr fontId="1"/>
  </si>
  <si>
    <t>045-9XX-66XY</t>
    <phoneticPr fontId="1"/>
  </si>
  <si>
    <t>購買部</t>
    <rPh sb="0" eb="3">
      <t>コウバイブ</t>
    </rPh>
    <phoneticPr fontId="1"/>
  </si>
  <si>
    <t>冷蔵庫</t>
    <rPh sb="0" eb="3">
      <t>レイゾウコ</t>
    </rPh>
    <phoneticPr fontId="1"/>
  </si>
  <si>
    <t>シンク</t>
    <phoneticPr fontId="1"/>
  </si>
  <si>
    <t>2024/1/末日</t>
    <rPh sb="7" eb="9">
      <t>マツジツ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</si>
</sst>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yyyy&quot;年&quot;m&quot;月&quot;d&quot;日&quot;;@"/>
    <numFmt numFmtId="177" formatCode="[$-F800]dddd\,\ mmmm\ dd\,\ yyyy"/>
    <numFmt numFmtId="178" formatCode="#,##0;&quot;▲ &quot;#,##0"/>
    <numFmt numFmtId="179" formatCode="#"/>
    <numFmt numFmtId="180" formatCode="#,###"/>
    <numFmt numFmtId="181" formatCode="yyyy/m/d;@"/>
  </numFmts>
  <fonts count="14">
    <font>
      <sz val="11"/>
      <color theme="1"/>
      <name val="ＭＳ Ｐゴシック"/>
      <family val="2"/>
      <scheme val="minor"/>
    </font>
    <font>
      <sz val="6"/>
      <name val="ＭＳ Ｐゴシック"/>
      <family val="3"/>
      <charset val="128"/>
      <scheme val="minor"/>
    </font>
    <font>
      <b/>
      <sz val="9"/>
      <color indexed="81"/>
      <name val="ＭＳ Ｐゴシック"/>
      <family val="3"/>
      <charset val="128"/>
    </font>
    <font>
      <sz val="11"/>
      <color theme="1"/>
      <name val="ＭＳ Ｐゴシック"/>
      <family val="2"/>
      <scheme val="minor"/>
    </font>
    <font>
      <sz val="9"/>
      <color indexed="81"/>
      <name val="ＭＳ Ｐゴシック"/>
      <family val="3"/>
      <charset val="128"/>
    </font>
    <font>
      <sz val="14"/>
      <color theme="1"/>
      <name val="ＭＳ Ｐゴシック"/>
      <family val="2"/>
      <scheme val="minor"/>
    </font>
    <font>
      <b/>
      <sz val="11"/>
      <color theme="1"/>
      <name val="ＭＳ Ｐゴシック"/>
      <family val="3"/>
      <charset val="128"/>
      <scheme val="minor"/>
    </font>
    <font>
      <sz val="12"/>
      <color theme="1"/>
      <name val="ＭＳ Ｐゴシック"/>
      <family val="2"/>
      <scheme val="minor"/>
    </font>
    <font>
      <sz val="11"/>
      <color theme="1"/>
      <name val="ＭＳ Ｐゴシック"/>
      <family val="3"/>
      <charset val="128"/>
      <scheme val="minor"/>
    </font>
    <font>
      <b/>
      <sz val="14"/>
      <color theme="1"/>
      <name val="ＭＳ Ｐゴシック"/>
      <family val="3"/>
      <charset val="128"/>
      <scheme val="minor"/>
    </font>
    <font>
      <b/>
      <sz val="20"/>
      <color theme="1"/>
      <name val="ＭＳ Ｐゴシック"/>
      <family val="3"/>
      <charset val="128"/>
      <scheme val="minor"/>
    </font>
    <font>
      <b/>
      <sz val="9"/>
      <color indexed="81"/>
      <name val="MS P ゴシック"/>
      <family val="3"/>
      <charset val="128"/>
    </font>
    <font>
      <b/>
      <sz val="11"/>
      <color rgb="FFFF0000"/>
      <name val="ＭＳ Ｐゴシック"/>
      <family val="3"/>
      <charset val="128"/>
      <scheme val="minor"/>
    </font>
    <font>
      <sz val="16"/>
      <color theme="1"/>
      <name val="ＭＳ Ｐゴシック"/>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s>
  <borders count="4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4" tint="0.59996337778862885"/>
      </left>
      <right style="thin">
        <color theme="4" tint="0.59996337778862885"/>
      </right>
      <top style="thin">
        <color theme="4" tint="0.59996337778862885"/>
      </top>
      <bottom style="thin">
        <color theme="4" tint="0.59996337778862885"/>
      </bottom>
      <diagonal/>
    </border>
    <border>
      <left style="thin">
        <color theme="4" tint="0.59996337778862885"/>
      </left>
      <right/>
      <top style="thin">
        <color theme="4" tint="0.59996337778862885"/>
      </top>
      <bottom style="thin">
        <color theme="4" tint="0.59996337778862885"/>
      </bottom>
      <diagonal/>
    </border>
    <border>
      <left style="thin">
        <color theme="4" tint="0.59996337778862885"/>
      </left>
      <right style="thin">
        <color theme="4" tint="0.59996337778862885"/>
      </right>
      <top/>
      <bottom style="thin">
        <color theme="4" tint="0.59996337778862885"/>
      </bottom>
      <diagonal/>
    </border>
    <border>
      <left style="thin">
        <color theme="4" tint="0.39994506668294322"/>
      </left>
      <right style="thin">
        <color theme="4" tint="0.39994506668294322"/>
      </right>
      <top style="thin">
        <color theme="4" tint="0.39994506668294322"/>
      </top>
      <bottom style="thin">
        <color theme="4" tint="0.59996337778862885"/>
      </bottom>
      <diagonal/>
    </border>
    <border>
      <left style="thin">
        <color theme="4" tint="0.39994506668294322"/>
      </left>
      <right style="thin">
        <color theme="4" tint="0.39994506668294322"/>
      </right>
      <top style="thin">
        <color theme="4" tint="0.59996337778862885"/>
      </top>
      <bottom style="thin">
        <color theme="4" tint="0.39994506668294322"/>
      </bottom>
      <diagonal/>
    </border>
    <border>
      <left style="thin">
        <color theme="4" tint="0.39994506668294322"/>
      </left>
      <right/>
      <top style="thin">
        <color theme="4" tint="0.39994506668294322"/>
      </top>
      <bottom style="thin">
        <color theme="4" tint="0.59996337778862885"/>
      </bottom>
      <diagonal/>
    </border>
    <border>
      <left style="thin">
        <color theme="4" tint="0.39994506668294322"/>
      </left>
      <right/>
      <top style="thin">
        <color theme="4" tint="0.59996337778862885"/>
      </top>
      <bottom style="thin">
        <color theme="4" tint="0.39994506668294322"/>
      </bottom>
      <diagonal/>
    </border>
    <border>
      <left/>
      <right style="thin">
        <color theme="4" tint="0.39994506668294322"/>
      </right>
      <top style="thin">
        <color theme="4" tint="0.39994506668294322"/>
      </top>
      <bottom style="thin">
        <color theme="4" tint="0.59996337778862885"/>
      </bottom>
      <diagonal/>
    </border>
    <border>
      <left/>
      <right style="thin">
        <color theme="4" tint="0.39994506668294322"/>
      </right>
      <top style="thin">
        <color theme="4" tint="0.59996337778862885"/>
      </top>
      <bottom style="thin">
        <color theme="4" tint="0.39994506668294322"/>
      </bottom>
      <diagonal/>
    </border>
    <border>
      <left style="thin">
        <color theme="4" tint="0.59996337778862885"/>
      </left>
      <right/>
      <top style="thin">
        <color theme="4" tint="0.59996337778862885"/>
      </top>
      <bottom/>
      <diagonal/>
    </border>
    <border>
      <left/>
      <right/>
      <top style="thin">
        <color theme="4" tint="0.59996337778862885"/>
      </top>
      <bottom/>
      <diagonal/>
    </border>
    <border>
      <left/>
      <right style="thin">
        <color theme="4" tint="0.59996337778862885"/>
      </right>
      <top style="thin">
        <color theme="4" tint="0.59996337778862885"/>
      </top>
      <bottom/>
      <diagonal/>
    </border>
    <border>
      <left style="thin">
        <color theme="4" tint="0.59996337778862885"/>
      </left>
      <right/>
      <top/>
      <bottom/>
      <diagonal/>
    </border>
    <border>
      <left/>
      <right style="thin">
        <color theme="4" tint="0.59996337778862885"/>
      </right>
      <top/>
      <bottom/>
      <diagonal/>
    </border>
    <border>
      <left style="thin">
        <color theme="4" tint="0.59996337778862885"/>
      </left>
      <right/>
      <top/>
      <bottom style="thin">
        <color theme="4" tint="0.59996337778862885"/>
      </bottom>
      <diagonal/>
    </border>
    <border>
      <left/>
      <right/>
      <top/>
      <bottom style="thin">
        <color theme="4" tint="0.59996337778862885"/>
      </bottom>
      <diagonal/>
    </border>
    <border>
      <left/>
      <right style="thin">
        <color theme="4" tint="0.59996337778862885"/>
      </right>
      <top/>
      <bottom style="thin">
        <color theme="4" tint="0.59996337778862885"/>
      </bottom>
      <diagonal/>
    </border>
    <border>
      <left style="thin">
        <color theme="4" tint="0.59996337778862885"/>
      </left>
      <right style="thin">
        <color theme="4" tint="0.59996337778862885"/>
      </right>
      <top style="thin">
        <color theme="4" tint="0.59996337778862885"/>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int="0.59996337778862885"/>
      </top>
      <bottom style="thin">
        <color theme="4" tint="0.59996337778862885"/>
      </bottom>
      <diagonal/>
    </border>
    <border>
      <left/>
      <right style="thin">
        <color theme="4" tint="0.59996337778862885"/>
      </right>
      <top style="thin">
        <color theme="4" tint="0.59996337778862885"/>
      </top>
      <bottom style="thin">
        <color theme="4" tint="0.59996337778862885"/>
      </bottom>
      <diagonal/>
    </border>
  </borders>
  <cellStyleXfs count="3">
    <xf numFmtId="0" fontId="0" fillId="0" borderId="0"/>
    <xf numFmtId="38" fontId="3" fillId="0" borderId="0" applyFont="0" applyFill="0" applyBorder="0" applyAlignment="0" applyProtection="0">
      <alignment vertical="center"/>
    </xf>
    <xf numFmtId="9" fontId="3" fillId="0" borderId="0" applyFont="0" applyFill="0" applyBorder="0" applyAlignment="0" applyProtection="0">
      <alignment vertical="center"/>
    </xf>
  </cellStyleXfs>
  <cellXfs count="163">
    <xf numFmtId="0" fontId="0" fillId="0" borderId="0" xfId="0"/>
    <xf numFmtId="0" fontId="0" fillId="0" borderId="0" xfId="0" applyAlignment="1">
      <alignment vertical="center"/>
    </xf>
    <xf numFmtId="0" fontId="0" fillId="2" borderId="0" xfId="0" applyFill="1"/>
    <xf numFmtId="176" fontId="0" fillId="2" borderId="0" xfId="0" applyNumberFormat="1" applyFill="1" applyAlignment="1">
      <alignment horizontal="left"/>
    </xf>
    <xf numFmtId="0" fontId="0" fillId="2" borderId="0" xfId="0" applyFill="1" applyAlignment="1">
      <alignment horizontal="left"/>
    </xf>
    <xf numFmtId="0" fontId="6" fillId="0" borderId="0" xfId="0" applyFont="1"/>
    <xf numFmtId="0" fontId="0" fillId="0" borderId="15" xfId="0" applyBorder="1"/>
    <xf numFmtId="0" fontId="0" fillId="0" borderId="16" xfId="0" applyBorder="1"/>
    <xf numFmtId="0" fontId="0" fillId="0" borderId="18" xfId="0" applyBorder="1"/>
    <xf numFmtId="0" fontId="0" fillId="0" borderId="20" xfId="0" applyBorder="1"/>
    <xf numFmtId="0" fontId="0" fillId="0" borderId="21" xfId="0" applyBorder="1"/>
    <xf numFmtId="0" fontId="5" fillId="0" borderId="0" xfId="0" applyFont="1"/>
    <xf numFmtId="0" fontId="0" fillId="0" borderId="1" xfId="0" applyBorder="1"/>
    <xf numFmtId="0" fontId="0" fillId="0" borderId="2" xfId="0" applyBorder="1"/>
    <xf numFmtId="0" fontId="0" fillId="0" borderId="31" xfId="0" applyBorder="1"/>
    <xf numFmtId="0" fontId="0" fillId="0" borderId="32" xfId="0" applyBorder="1"/>
    <xf numFmtId="0" fontId="0" fillId="0" borderId="33" xfId="0" applyBorder="1"/>
    <xf numFmtId="177" fontId="0" fillId="0" borderId="0" xfId="0" applyNumberFormat="1"/>
    <xf numFmtId="177" fontId="8" fillId="0" borderId="0" xfId="0" applyNumberFormat="1" applyFont="1"/>
    <xf numFmtId="0" fontId="12" fillId="0" borderId="14" xfId="0" applyFont="1" applyBorder="1"/>
    <xf numFmtId="0" fontId="12" fillId="0" borderId="17" xfId="0" applyFont="1" applyBorder="1"/>
    <xf numFmtId="0" fontId="12" fillId="0" borderId="19" xfId="0" applyFont="1" applyBorder="1"/>
    <xf numFmtId="0" fontId="0" fillId="0" borderId="5" xfId="0" applyBorder="1"/>
    <xf numFmtId="177" fontId="0" fillId="0" borderId="5" xfId="0" applyNumberFormat="1" applyBorder="1"/>
    <xf numFmtId="0" fontId="13" fillId="0" borderId="0" xfId="0" applyFont="1"/>
    <xf numFmtId="179" fontId="0" fillId="0" borderId="34" xfId="0" applyNumberFormat="1" applyBorder="1" applyAlignment="1">
      <alignment vertical="top" wrapText="1"/>
    </xf>
    <xf numFmtId="179" fontId="0" fillId="0" borderId="0" xfId="0" applyNumberFormat="1" applyAlignment="1">
      <alignment vertical="top" wrapText="1"/>
    </xf>
    <xf numFmtId="179" fontId="0" fillId="0" borderId="35" xfId="0" applyNumberFormat="1" applyBorder="1" applyAlignment="1">
      <alignment vertical="top" wrapText="1"/>
    </xf>
    <xf numFmtId="179" fontId="0" fillId="0" borderId="36" xfId="0" applyNumberFormat="1" applyBorder="1" applyAlignment="1">
      <alignment vertical="top" wrapText="1"/>
    </xf>
    <xf numFmtId="179" fontId="0" fillId="0" borderId="37" xfId="0" applyNumberFormat="1" applyBorder="1" applyAlignment="1">
      <alignment vertical="top" wrapText="1"/>
    </xf>
    <xf numFmtId="179" fontId="0" fillId="0" borderId="38" xfId="0" applyNumberFormat="1" applyBorder="1" applyAlignment="1">
      <alignment vertical="top" wrapText="1"/>
    </xf>
    <xf numFmtId="179" fontId="0" fillId="0" borderId="34" xfId="0" applyNumberFormat="1" applyBorder="1" applyAlignment="1">
      <alignment vertical="top"/>
    </xf>
    <xf numFmtId="9" fontId="0" fillId="2" borderId="3" xfId="2" applyFont="1" applyFill="1" applyBorder="1" applyAlignment="1">
      <alignment vertical="center"/>
    </xf>
    <xf numFmtId="0" fontId="0" fillId="2" borderId="3" xfId="0" applyFill="1" applyBorder="1" applyAlignment="1">
      <alignment vertical="center" wrapText="1"/>
    </xf>
    <xf numFmtId="38" fontId="0" fillId="2" borderId="3" xfId="1" applyFont="1" applyFill="1" applyBorder="1" applyAlignment="1">
      <alignment vertical="center"/>
    </xf>
    <xf numFmtId="14" fontId="0" fillId="2" borderId="3" xfId="0" applyNumberFormat="1" applyFill="1" applyBorder="1" applyAlignment="1">
      <alignment vertical="center" wrapText="1"/>
    </xf>
    <xf numFmtId="0" fontId="0" fillId="0" borderId="4" xfId="0"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3" xfId="0" applyBorder="1" applyAlignment="1">
      <alignment horizontal="center" vertical="center"/>
    </xf>
    <xf numFmtId="38" fontId="0" fillId="2" borderId="40" xfId="1" applyFont="1" applyFill="1" applyBorder="1" applyAlignment="1">
      <alignment horizontal="right" vertical="center"/>
    </xf>
    <xf numFmtId="38" fontId="0" fillId="2" borderId="41" xfId="1" applyFont="1" applyFill="1" applyBorder="1" applyAlignment="1">
      <alignment horizontal="right" vertical="center"/>
    </xf>
    <xf numFmtId="0" fontId="0" fillId="2" borderId="40" xfId="0" applyFill="1" applyBorder="1" applyAlignment="1">
      <alignment horizontal="center" vertical="center"/>
    </xf>
    <xf numFmtId="0" fontId="0" fillId="2" borderId="41" xfId="0" applyFill="1" applyBorder="1" applyAlignment="1">
      <alignment horizontal="center" vertical="center"/>
    </xf>
    <xf numFmtId="0" fontId="0" fillId="2" borderId="0" xfId="0" applyFill="1" applyAlignment="1">
      <alignment horizontal="left" vertical="top" wrapText="1"/>
    </xf>
    <xf numFmtId="0" fontId="0" fillId="0" borderId="11" xfId="0"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center" vertical="center"/>
    </xf>
    <xf numFmtId="179" fontId="0" fillId="3" borderId="31" xfId="0" applyNumberFormat="1" applyFill="1" applyBorder="1" applyAlignment="1">
      <alignment horizontal="left" vertical="center" wrapText="1"/>
    </xf>
    <xf numFmtId="179" fontId="0" fillId="3" borderId="32" xfId="0" applyNumberFormat="1" applyFill="1" applyBorder="1" applyAlignment="1">
      <alignment horizontal="left" vertical="center" wrapText="1"/>
    </xf>
    <xf numFmtId="179" fontId="0" fillId="3" borderId="33" xfId="0" applyNumberFormat="1" applyFill="1" applyBorder="1" applyAlignment="1">
      <alignment horizontal="left" vertical="center" wrapText="1"/>
    </xf>
    <xf numFmtId="180" fontId="0" fillId="3" borderId="23" xfId="1" applyNumberFormat="1" applyFont="1" applyFill="1" applyBorder="1" applyAlignment="1">
      <alignment horizontal="center" vertical="center"/>
    </xf>
    <xf numFmtId="180" fontId="0" fillId="3" borderId="43" xfId="1" applyNumberFormat="1" applyFont="1" applyFill="1" applyBorder="1" applyAlignment="1">
      <alignment horizontal="center" vertical="center"/>
    </xf>
    <xf numFmtId="180" fontId="0" fillId="3" borderId="23" xfId="1" applyNumberFormat="1" applyFont="1" applyFill="1" applyBorder="1" applyAlignment="1">
      <alignment horizontal="right" vertical="center"/>
    </xf>
    <xf numFmtId="180" fontId="0" fillId="3" borderId="42" xfId="1" applyNumberFormat="1" applyFont="1" applyFill="1" applyBorder="1" applyAlignment="1">
      <alignment horizontal="right" vertical="center"/>
    </xf>
    <xf numFmtId="180" fontId="0" fillId="3" borderId="43" xfId="1" applyNumberFormat="1" applyFont="1" applyFill="1" applyBorder="1" applyAlignment="1">
      <alignment horizontal="right" vertical="center"/>
    </xf>
    <xf numFmtId="9" fontId="0" fillId="3" borderId="23" xfId="2" applyFont="1" applyFill="1" applyBorder="1" applyAlignment="1">
      <alignment horizontal="right" vertical="center"/>
    </xf>
    <xf numFmtId="9" fontId="0" fillId="3" borderId="43" xfId="2" applyFont="1" applyFill="1" applyBorder="1" applyAlignment="1">
      <alignment horizontal="right" vertical="center"/>
    </xf>
    <xf numFmtId="179" fontId="0" fillId="3" borderId="23" xfId="0" applyNumberFormat="1" applyFill="1" applyBorder="1" applyAlignment="1">
      <alignment horizontal="center" vertical="center" wrapText="1"/>
    </xf>
    <xf numFmtId="179" fontId="0" fillId="3" borderId="42" xfId="0" applyNumberFormat="1" applyFill="1" applyBorder="1" applyAlignment="1">
      <alignment horizontal="center" vertical="center" wrapText="1"/>
    </xf>
    <xf numFmtId="179" fontId="0" fillId="3" borderId="43" xfId="0" applyNumberFormat="1" applyFill="1" applyBorder="1" applyAlignment="1">
      <alignment horizontal="center" vertical="center" wrapText="1"/>
    </xf>
    <xf numFmtId="179" fontId="0" fillId="0" borderId="31" xfId="0" applyNumberFormat="1" applyBorder="1" applyAlignment="1">
      <alignment horizontal="left" vertical="center" wrapText="1"/>
    </xf>
    <xf numFmtId="179" fontId="0" fillId="0" borderId="32" xfId="0" applyNumberFormat="1" applyBorder="1" applyAlignment="1">
      <alignment horizontal="left" vertical="center" wrapText="1"/>
    </xf>
    <xf numFmtId="179" fontId="0" fillId="0" borderId="33" xfId="0" applyNumberFormat="1" applyBorder="1" applyAlignment="1">
      <alignment horizontal="left" vertical="center" wrapText="1"/>
    </xf>
    <xf numFmtId="180" fontId="0" fillId="0" borderId="23" xfId="1" applyNumberFormat="1" applyFont="1" applyFill="1" applyBorder="1" applyAlignment="1">
      <alignment horizontal="center" vertical="center"/>
    </xf>
    <xf numFmtId="180" fontId="0" fillId="0" borderId="43" xfId="1" applyNumberFormat="1" applyFont="1" applyFill="1" applyBorder="1" applyAlignment="1">
      <alignment horizontal="center" vertical="center"/>
    </xf>
    <xf numFmtId="180" fontId="0" fillId="0" borderId="23" xfId="1" applyNumberFormat="1" applyFont="1" applyFill="1" applyBorder="1" applyAlignment="1">
      <alignment horizontal="right" vertical="center"/>
    </xf>
    <xf numFmtId="180" fontId="0" fillId="0" borderId="42" xfId="1" applyNumberFormat="1" applyFont="1" applyFill="1" applyBorder="1" applyAlignment="1">
      <alignment horizontal="right" vertical="center"/>
    </xf>
    <xf numFmtId="180" fontId="0" fillId="0" borderId="43" xfId="1" applyNumberFormat="1" applyFont="1" applyFill="1" applyBorder="1" applyAlignment="1">
      <alignment horizontal="right" vertical="center"/>
    </xf>
    <xf numFmtId="9" fontId="0" fillId="0" borderId="23" xfId="2" applyFont="1" applyFill="1" applyBorder="1" applyAlignment="1">
      <alignment horizontal="right" vertical="center"/>
    </xf>
    <xf numFmtId="9" fontId="0" fillId="0" borderId="43" xfId="2" applyFont="1" applyFill="1" applyBorder="1" applyAlignment="1">
      <alignment horizontal="right" vertical="center"/>
    </xf>
    <xf numFmtId="179" fontId="0" fillId="0" borderId="23" xfId="0" applyNumberFormat="1" applyBorder="1" applyAlignment="1">
      <alignment horizontal="center" vertical="center" wrapText="1"/>
    </xf>
    <xf numFmtId="179" fontId="0" fillId="0" borderId="42" xfId="0" applyNumberFormat="1" applyBorder="1" applyAlignment="1">
      <alignment horizontal="center" vertical="center" wrapText="1"/>
    </xf>
    <xf numFmtId="179" fontId="0" fillId="0" borderId="43" xfId="0" applyNumberFormat="1" applyBorder="1" applyAlignment="1">
      <alignment horizontal="center" vertical="center" wrapText="1"/>
    </xf>
    <xf numFmtId="0" fontId="0" fillId="0" borderId="22" xfId="0" applyBorder="1" applyAlignment="1">
      <alignment horizontal="center" vertical="center"/>
    </xf>
    <xf numFmtId="179" fontId="0" fillId="0" borderId="34" xfId="0" applyNumberFormat="1" applyBorder="1" applyAlignment="1">
      <alignment horizontal="left" vertical="top" wrapText="1"/>
    </xf>
    <xf numFmtId="179" fontId="0" fillId="0" borderId="0" xfId="0" applyNumberFormat="1" applyAlignment="1">
      <alignment horizontal="left" vertical="top" wrapText="1"/>
    </xf>
    <xf numFmtId="179" fontId="0" fillId="0" borderId="35" xfId="0" applyNumberFormat="1" applyBorder="1" applyAlignment="1">
      <alignment horizontal="left" vertical="top" wrapText="1"/>
    </xf>
    <xf numFmtId="179" fontId="0" fillId="0" borderId="36" xfId="0" applyNumberFormat="1" applyBorder="1" applyAlignment="1">
      <alignment horizontal="left" vertical="top" wrapText="1"/>
    </xf>
    <xf numFmtId="179" fontId="0" fillId="0" borderId="37" xfId="0" applyNumberFormat="1" applyBorder="1" applyAlignment="1">
      <alignment horizontal="left" vertical="top" wrapText="1"/>
    </xf>
    <xf numFmtId="179" fontId="0" fillId="0" borderId="38" xfId="0" applyNumberFormat="1" applyBorder="1" applyAlignment="1">
      <alignment horizontal="left" vertical="top" wrapText="1"/>
    </xf>
    <xf numFmtId="178" fontId="0" fillId="0" borderId="24" xfId="0" applyNumberFormat="1" applyBorder="1" applyAlignment="1">
      <alignment horizontal="right"/>
    </xf>
    <xf numFmtId="178" fontId="0" fillId="0" borderId="22" xfId="0" applyNumberFormat="1" applyBorder="1" applyAlignment="1">
      <alignment horizontal="right"/>
    </xf>
    <xf numFmtId="178" fontId="9" fillId="0" borderId="25" xfId="0" applyNumberFormat="1" applyFont="1" applyBorder="1" applyAlignment="1">
      <alignment horizontal="right" vertical="center"/>
    </xf>
    <xf numFmtId="178" fontId="9" fillId="0" borderId="27" xfId="0" applyNumberFormat="1" applyFont="1" applyBorder="1" applyAlignment="1">
      <alignment horizontal="right" vertical="center"/>
    </xf>
    <xf numFmtId="178" fontId="9" fillId="0" borderId="26" xfId="0" applyNumberFormat="1" applyFont="1" applyBorder="1" applyAlignment="1">
      <alignment horizontal="right" vertical="center"/>
    </xf>
    <xf numFmtId="178" fontId="9" fillId="0" borderId="28" xfId="0" applyNumberFormat="1" applyFont="1" applyBorder="1" applyAlignment="1">
      <alignment horizontal="right" vertical="center"/>
    </xf>
    <xf numFmtId="0" fontId="7" fillId="0" borderId="0" xfId="0" applyFont="1" applyAlignment="1">
      <alignment horizontal="center"/>
    </xf>
    <xf numFmtId="0" fontId="7" fillId="0" borderId="1" xfId="0" applyFont="1" applyBorder="1" applyAlignment="1">
      <alignment horizontal="center"/>
    </xf>
    <xf numFmtId="0" fontId="9" fillId="0" borderId="29" xfId="0" applyFont="1" applyBorder="1" applyAlignment="1">
      <alignment horizontal="left" vertical="center"/>
    </xf>
    <xf numFmtId="0" fontId="9" fillId="0" borderId="25" xfId="0" applyFont="1" applyBorder="1" applyAlignment="1">
      <alignment horizontal="left" vertical="center"/>
    </xf>
    <xf numFmtId="0" fontId="9" fillId="0" borderId="30" xfId="0" applyFont="1" applyBorder="1" applyAlignment="1">
      <alignment horizontal="left" vertical="center"/>
    </xf>
    <xf numFmtId="0" fontId="9" fillId="0" borderId="26" xfId="0" applyFont="1" applyBorder="1" applyAlignment="1">
      <alignment horizontal="left"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178" fontId="0" fillId="0" borderId="22" xfId="1" applyNumberFormat="1" applyFont="1" applyBorder="1" applyAlignment="1">
      <alignment horizontal="right" vertical="center"/>
    </xf>
    <xf numFmtId="0" fontId="0" fillId="0" borderId="23" xfId="0" applyBorder="1" applyAlignment="1">
      <alignment horizontal="center" vertical="center"/>
    </xf>
    <xf numFmtId="0" fontId="0" fillId="0" borderId="39" xfId="0" applyBorder="1" applyAlignment="1">
      <alignment horizontal="center" vertical="center"/>
    </xf>
    <xf numFmtId="0" fontId="0" fillId="0" borderId="0" xfId="0" applyAlignment="1">
      <alignment horizontal="left"/>
    </xf>
    <xf numFmtId="176" fontId="0" fillId="0" borderId="0" xfId="0" applyNumberFormat="1" applyAlignment="1">
      <alignment horizontal="center"/>
    </xf>
    <xf numFmtId="0" fontId="10" fillId="0" borderId="0" xfId="0" applyFont="1" applyAlignment="1">
      <alignment horizontal="left" vertic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0" xfId="0"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 xfId="0" applyBorder="1" applyAlignment="1">
      <alignment horizontal="center"/>
    </xf>
    <xf numFmtId="0" fontId="0" fillId="0" borderId="10" xfId="0" applyBorder="1" applyAlignment="1">
      <alignment horizontal="center"/>
    </xf>
    <xf numFmtId="0" fontId="0" fillId="0" borderId="24" xfId="0" applyBorder="1" applyAlignment="1">
      <alignment horizontal="center" wrapText="1"/>
    </xf>
    <xf numFmtId="0" fontId="0" fillId="0" borderId="22" xfId="0" applyBorder="1" applyAlignment="1">
      <alignment horizontal="center" wrapText="1"/>
    </xf>
    <xf numFmtId="0" fontId="0" fillId="0" borderId="24" xfId="0" applyBorder="1" applyAlignment="1">
      <alignment horizontal="center" vertical="center" wrapText="1"/>
    </xf>
    <xf numFmtId="0" fontId="0" fillId="0" borderId="22" xfId="0" applyBorder="1" applyAlignment="1">
      <alignment horizontal="center" vertical="center" wrapText="1"/>
    </xf>
    <xf numFmtId="178" fontId="0" fillId="0" borderId="24" xfId="1" applyNumberFormat="1" applyFont="1" applyFill="1" applyBorder="1" applyAlignment="1">
      <alignment horizontal="right"/>
    </xf>
    <xf numFmtId="178" fontId="0" fillId="0" borderId="22" xfId="1" applyNumberFormat="1" applyFont="1" applyFill="1" applyBorder="1" applyAlignment="1">
      <alignment horizontal="right"/>
    </xf>
    <xf numFmtId="177" fontId="8" fillId="0" borderId="1" xfId="0" applyNumberFormat="1" applyFont="1" applyBorder="1" applyAlignment="1">
      <alignment horizontal="left"/>
    </xf>
    <xf numFmtId="0" fontId="0" fillId="0" borderId="2" xfId="0" applyBorder="1" applyAlignment="1">
      <alignment horizontal="left"/>
    </xf>
    <xf numFmtId="177" fontId="0" fillId="0" borderId="2" xfId="0" applyNumberFormat="1" applyBorder="1" applyAlignment="1">
      <alignment horizontal="left"/>
    </xf>
    <xf numFmtId="0" fontId="9" fillId="0" borderId="25" xfId="0" applyFont="1" applyBorder="1" applyAlignment="1">
      <alignment horizontal="center" vertical="center"/>
    </xf>
    <xf numFmtId="0" fontId="9" fillId="0" borderId="26" xfId="0" applyFont="1" applyBorder="1" applyAlignment="1">
      <alignment horizontal="center" vertical="center"/>
    </xf>
    <xf numFmtId="0" fontId="0" fillId="0" borderId="24" xfId="0" applyBorder="1" applyAlignment="1">
      <alignment horizontal="center" vertical="center"/>
    </xf>
    <xf numFmtId="9" fontId="0" fillId="0" borderId="24" xfId="0" applyNumberFormat="1" applyBorder="1" applyAlignment="1">
      <alignment horizontal="center" vertical="center"/>
    </xf>
    <xf numFmtId="9" fontId="0" fillId="0" borderId="22" xfId="0" applyNumberFormat="1" applyBorder="1" applyAlignment="1">
      <alignment horizontal="center" vertical="center"/>
    </xf>
    <xf numFmtId="179" fontId="0" fillId="0" borderId="37" xfId="0" applyNumberFormat="1" applyBorder="1" applyAlignment="1">
      <alignment horizontal="center" vertical="center" wrapText="1"/>
    </xf>
    <xf numFmtId="179" fontId="0" fillId="0" borderId="38" xfId="0" applyNumberFormat="1" applyBorder="1" applyAlignment="1">
      <alignment horizontal="center" vertical="center" wrapText="1"/>
    </xf>
    <xf numFmtId="180" fontId="0" fillId="0" borderId="34" xfId="1" applyNumberFormat="1" applyFont="1" applyFill="1" applyBorder="1" applyAlignment="1">
      <alignment horizontal="right" vertical="center"/>
    </xf>
    <xf numFmtId="180" fontId="0" fillId="0" borderId="0" xfId="1" applyNumberFormat="1" applyFont="1" applyFill="1" applyBorder="1" applyAlignment="1">
      <alignment horizontal="right" vertical="center"/>
    </xf>
    <xf numFmtId="9" fontId="0" fillId="0" borderId="0" xfId="2" applyFont="1" applyFill="1" applyBorder="1" applyAlignment="1">
      <alignment horizontal="right" vertical="center"/>
    </xf>
    <xf numFmtId="179" fontId="0" fillId="0" borderId="0" xfId="0" applyNumberFormat="1" applyAlignment="1">
      <alignment horizontal="center" vertical="center" wrapText="1"/>
    </xf>
    <xf numFmtId="179" fontId="0" fillId="0" borderId="35" xfId="0" applyNumberFormat="1" applyBorder="1" applyAlignment="1">
      <alignment horizontal="center" vertical="center" wrapText="1"/>
    </xf>
    <xf numFmtId="180" fontId="0" fillId="0" borderId="36" xfId="1" applyNumberFormat="1" applyFont="1" applyFill="1" applyBorder="1" applyAlignment="1">
      <alignment horizontal="right" vertical="center"/>
    </xf>
    <xf numFmtId="180" fontId="0" fillId="0" borderId="37" xfId="1" applyNumberFormat="1" applyFont="1" applyFill="1" applyBorder="1" applyAlignment="1">
      <alignment horizontal="right" vertical="center"/>
    </xf>
    <xf numFmtId="9" fontId="0" fillId="0" borderId="37" xfId="2" applyFont="1" applyFill="1" applyBorder="1" applyAlignment="1">
      <alignment horizontal="right" vertical="center"/>
    </xf>
    <xf numFmtId="179" fontId="0" fillId="0" borderId="32" xfId="0" applyNumberFormat="1" applyBorder="1" applyAlignment="1">
      <alignment horizontal="center" vertical="center" wrapText="1"/>
    </xf>
    <xf numFmtId="179" fontId="0" fillId="0" borderId="33" xfId="0" applyNumberFormat="1" applyBorder="1" applyAlignment="1">
      <alignment horizontal="center" vertical="center" wrapText="1"/>
    </xf>
    <xf numFmtId="180" fontId="0" fillId="0" borderId="31" xfId="1" applyNumberFormat="1" applyFont="1" applyFill="1" applyBorder="1" applyAlignment="1">
      <alignment horizontal="right" vertical="center"/>
    </xf>
    <xf numFmtId="180" fontId="0" fillId="0" borderId="32" xfId="1" applyNumberFormat="1" applyFont="1" applyFill="1" applyBorder="1" applyAlignment="1">
      <alignment horizontal="right" vertical="center"/>
    </xf>
    <xf numFmtId="9" fontId="0" fillId="0" borderId="32" xfId="2" applyFont="1" applyFill="1" applyBorder="1" applyAlignment="1">
      <alignment horizontal="right" vertical="center"/>
    </xf>
    <xf numFmtId="0" fontId="10" fillId="0" borderId="0" xfId="0" applyFont="1" applyAlignment="1">
      <alignment horizontal="center" vertical="center"/>
    </xf>
    <xf numFmtId="180" fontId="0" fillId="0" borderId="42" xfId="1" applyNumberFormat="1" applyFont="1" applyFill="1" applyBorder="1" applyAlignment="1">
      <alignment horizontal="center" vertical="center"/>
    </xf>
    <xf numFmtId="9" fontId="0" fillId="0" borderId="23" xfId="2" applyFont="1" applyFill="1" applyBorder="1" applyAlignment="1">
      <alignment horizontal="center" vertical="center"/>
    </xf>
    <xf numFmtId="9" fontId="0" fillId="0" borderId="43" xfId="2" applyFont="1" applyFill="1" applyBorder="1" applyAlignment="1">
      <alignment horizontal="center" vertical="center"/>
    </xf>
    <xf numFmtId="181" fontId="0" fillId="3" borderId="23" xfId="0" applyNumberFormat="1" applyFill="1" applyBorder="1" applyAlignment="1">
      <alignment horizontal="center" vertical="center" wrapText="1"/>
    </xf>
    <xf numFmtId="181" fontId="0" fillId="3" borderId="42" xfId="0" applyNumberFormat="1" applyFill="1" applyBorder="1" applyAlignment="1">
      <alignment horizontal="center" vertical="center" wrapText="1"/>
    </xf>
    <xf numFmtId="181" fontId="0" fillId="3" borderId="43" xfId="0" applyNumberFormat="1" applyFill="1" applyBorder="1" applyAlignment="1">
      <alignment horizontal="center" vertical="center" wrapText="1"/>
    </xf>
    <xf numFmtId="179" fontId="0" fillId="3" borderId="23" xfId="0" applyNumberFormat="1" applyFill="1" applyBorder="1" applyAlignment="1">
      <alignment horizontal="left" vertical="center" wrapText="1"/>
    </xf>
    <xf numFmtId="179" fontId="0" fillId="3" borderId="42" xfId="0" applyNumberFormat="1" applyFill="1" applyBorder="1" applyAlignment="1">
      <alignment horizontal="left" vertical="center" wrapText="1"/>
    </xf>
    <xf numFmtId="179" fontId="0" fillId="3" borderId="43" xfId="0" applyNumberFormat="1" applyFill="1" applyBorder="1" applyAlignment="1">
      <alignment horizontal="left" vertical="center" wrapText="1"/>
    </xf>
    <xf numFmtId="180" fontId="0" fillId="3" borderId="42" xfId="1" applyNumberFormat="1" applyFont="1" applyFill="1" applyBorder="1" applyAlignment="1">
      <alignment horizontal="center" vertical="center"/>
    </xf>
    <xf numFmtId="9" fontId="0" fillId="3" borderId="23" xfId="2" applyFont="1" applyFill="1" applyBorder="1" applyAlignment="1">
      <alignment horizontal="center" vertical="center"/>
    </xf>
    <xf numFmtId="9" fontId="0" fillId="3" borderId="43" xfId="2" applyFont="1" applyFill="1" applyBorder="1" applyAlignment="1">
      <alignment horizontal="center" vertical="center"/>
    </xf>
    <xf numFmtId="181" fontId="0" fillId="0" borderId="23" xfId="0" applyNumberFormat="1" applyBorder="1" applyAlignment="1">
      <alignment horizontal="center" vertical="center" wrapText="1"/>
    </xf>
    <xf numFmtId="181" fontId="0" fillId="0" borderId="42" xfId="0" applyNumberFormat="1" applyBorder="1" applyAlignment="1">
      <alignment horizontal="center" vertical="center" wrapText="1"/>
    </xf>
    <xf numFmtId="181" fontId="0" fillId="0" borderId="43" xfId="0" applyNumberFormat="1" applyBorder="1" applyAlignment="1">
      <alignment horizontal="center" vertical="center" wrapText="1"/>
    </xf>
    <xf numFmtId="179" fontId="0" fillId="0" borderId="23" xfId="0" applyNumberFormat="1" applyBorder="1" applyAlignment="1">
      <alignment horizontal="left" vertical="center" wrapText="1"/>
    </xf>
    <xf numFmtId="179" fontId="0" fillId="0" borderId="42" xfId="0" applyNumberFormat="1" applyBorder="1" applyAlignment="1">
      <alignment horizontal="left" vertical="center" wrapText="1"/>
    </xf>
    <xf numFmtId="179" fontId="0" fillId="0" borderId="43" xfId="0" applyNumberFormat="1" applyBorder="1" applyAlignment="1">
      <alignment horizontal="left"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ビジネス">
  <a:themeElements>
    <a:clrScheme name="ビジネス">
      <a:dk1>
        <a:sysClr val="windowText" lastClr="000000"/>
      </a:dk1>
      <a:lt1>
        <a:sysClr val="window" lastClr="FFFFFF"/>
      </a:lt1>
      <a:dk2>
        <a:srgbClr val="464646"/>
      </a:dk2>
      <a:lt2>
        <a:srgbClr val="DEF5FA"/>
      </a:lt2>
      <a:accent1>
        <a:srgbClr val="2DA2BF"/>
      </a:accent1>
      <a:accent2>
        <a:srgbClr val="DA1F28"/>
      </a:accent2>
      <a:accent3>
        <a:srgbClr val="EB641B"/>
      </a:accent3>
      <a:accent4>
        <a:srgbClr val="39639D"/>
      </a:accent4>
      <a:accent5>
        <a:srgbClr val="474B78"/>
      </a:accent5>
      <a:accent6>
        <a:srgbClr val="7D3C4A"/>
      </a:accent6>
      <a:hlink>
        <a:srgbClr val="FF8119"/>
      </a:hlink>
      <a:folHlink>
        <a:srgbClr val="44B9E8"/>
      </a:folHlink>
    </a:clrScheme>
    <a:fontScheme name="ビジネス">
      <a:majorFont>
        <a:latin typeface="Lucida Sans Unicode"/>
        <a:ea typeface=""/>
        <a:cs typeface=""/>
        <a:font script="Jpan" typeface="ＭＳ Ｐゴシック"/>
        <a:font script="Hang" typeface="맑은 고딕"/>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Uigh" typeface="Microsoft Uighur"/>
      </a:majorFont>
      <a:minorFont>
        <a:latin typeface="Lucida Sans Unicode"/>
        <a:ea typeface=""/>
        <a:cs typeface=""/>
        <a:font script="Jpan" typeface="ＭＳ Ｐゴシック"/>
        <a:font script="Hang" typeface="맑은 고딕"/>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Uigh" typeface="Microsoft Uighur"/>
      </a:minorFont>
    </a:fontScheme>
    <a:fmtScheme name="ビジネス">
      <a:fillStyleLst>
        <a:solidFill>
          <a:schemeClr val="phClr"/>
        </a:solidFill>
        <a:gradFill rotWithShape="1">
          <a:gsLst>
            <a:gs pos="0">
              <a:schemeClr val="phClr">
                <a:tint val="62000"/>
                <a:satMod val="180000"/>
              </a:schemeClr>
            </a:gs>
            <a:gs pos="65000">
              <a:schemeClr val="phClr">
                <a:tint val="32000"/>
                <a:satMod val="250000"/>
              </a:schemeClr>
            </a:gs>
            <a:gs pos="100000">
              <a:schemeClr val="phClr">
                <a:tint val="23000"/>
                <a:satMod val="300000"/>
              </a:schemeClr>
            </a:gs>
          </a:gsLst>
          <a:lin ang="16200000" scaled="0"/>
        </a:gradFill>
        <a:gradFill rotWithShape="1">
          <a:gsLst>
            <a:gs pos="0">
              <a:schemeClr val="phClr">
                <a:shade val="15000"/>
                <a:satMod val="180000"/>
              </a:schemeClr>
            </a:gs>
            <a:gs pos="50000">
              <a:schemeClr val="phClr">
                <a:shade val="45000"/>
                <a:satMod val="170000"/>
              </a:schemeClr>
            </a:gs>
            <a:gs pos="70000">
              <a:schemeClr val="phClr">
                <a:tint val="99000"/>
                <a:shade val="65000"/>
                <a:satMod val="155000"/>
              </a:schemeClr>
            </a:gs>
            <a:gs pos="100000">
              <a:schemeClr val="phClr">
                <a:tint val="95500"/>
                <a:shade val="100000"/>
                <a:satMod val="155000"/>
              </a:schemeClr>
            </a:gs>
          </a:gsLst>
          <a:lin ang="16200000" scaled="0"/>
        </a:gradFill>
      </a:fillStyleLst>
      <a:lnStyleLst>
        <a:ln w="9525" cap="flat" cmpd="sng" algn="ctr">
          <a:solidFill>
            <a:schemeClr val="phClr"/>
          </a:solidFill>
          <a:prstDash val="solid"/>
        </a:ln>
        <a:ln w="55000" cap="flat" cmpd="thickThin" algn="ctr">
          <a:solidFill>
            <a:schemeClr val="phClr"/>
          </a:solidFill>
          <a:prstDash val="solid"/>
        </a:ln>
        <a:ln w="63500" cap="flat" cmpd="thickThin" algn="ctr">
          <a:solidFill>
            <a:schemeClr val="phClr"/>
          </a:solidFill>
          <a:prstDash val="solid"/>
        </a:ln>
      </a:lnStyleLst>
      <a:effectStyleLst>
        <a:effectStyle>
          <a:effectLst>
            <a:outerShdw blurRad="50800" dist="38100" dir="5400000" rotWithShape="0">
              <a:srgbClr val="000000">
                <a:alpha val="35000"/>
              </a:srgbClr>
            </a:outerShdw>
          </a:effectLst>
        </a:effectStyle>
        <a:effectStyle>
          <a:effectLst>
            <a:outerShdw blurRad="50800" dist="38100" dir="5400000" rotWithShape="0">
              <a:srgbClr val="000000">
                <a:alpha val="35000"/>
              </a:srgbClr>
            </a:outerShdw>
          </a:effectLst>
        </a:effectStyle>
        <a:effectStyle>
          <a:effectLst>
            <a:outerShdw blurRad="63500" dist="38100" dir="5400000" rotWithShape="0">
              <a:srgbClr val="000000">
                <a:alpha val="45000"/>
              </a:srgbClr>
            </a:outerShdw>
          </a:effectLst>
          <a:scene3d>
            <a:camera prst="orthographicFront" fov="0">
              <a:rot lat="0" lon="0" rev="0"/>
            </a:camera>
            <a:lightRig rig="glow" dir="t">
              <a:rot lat="0" lon="0" rev="6360000"/>
            </a:lightRig>
          </a:scene3d>
          <a:sp3d contourW="1000" prstMaterial="flat">
            <a:bevelT w="95250" h="101600"/>
            <a:contourClr>
              <a:schemeClr val="phClr">
                <a:satMod val="300000"/>
              </a:schemeClr>
            </a:contourClr>
          </a:sp3d>
        </a:effectStyle>
      </a:effectStyleLst>
      <a:bgFillStyleLst>
        <a:solidFill>
          <a:schemeClr val="phClr"/>
        </a:solidFill>
        <a:gradFill rotWithShape="1">
          <a:gsLst>
            <a:gs pos="0">
              <a:schemeClr val="phClr">
                <a:tint val="55000"/>
                <a:satMod val="300000"/>
              </a:schemeClr>
            </a:gs>
            <a:gs pos="40000">
              <a:schemeClr val="phClr">
                <a:tint val="65000"/>
                <a:satMod val="300000"/>
              </a:schemeClr>
            </a:gs>
            <a:gs pos="100000">
              <a:schemeClr val="phClr">
                <a:shade val="65000"/>
                <a:satMod val="300000"/>
              </a:schemeClr>
            </a:gs>
          </a:gsLst>
          <a:path path="circle">
            <a:fillToRect l="65000" b="98000"/>
          </a:path>
        </a:gradFill>
        <a:blipFill>
          <a:blip xmlns:r="http://schemas.openxmlformats.org/officeDocument/2006/relationships" r:embed="rId1">
            <a:duotone>
              <a:schemeClr val="phClr">
                <a:shade val="60000"/>
                <a:satMod val="110000"/>
              </a:schemeClr>
              <a:schemeClr val="phClr">
                <a:tint val="95000"/>
              </a:schemeClr>
            </a:duotone>
          </a:blip>
          <a:tile tx="0" ty="0" sx="50000" sy="5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3"/>
  <sheetViews>
    <sheetView tabSelected="1" workbookViewId="0">
      <selection activeCell="B6" sqref="B6"/>
    </sheetView>
  </sheetViews>
  <sheetFormatPr defaultRowHeight="13.5"/>
  <cols>
    <col min="1" max="1" width="14.25" customWidth="1"/>
    <col min="2" max="2" width="32.125" customWidth="1"/>
    <col min="11" max="11" width="2.125" customWidth="1"/>
  </cols>
  <sheetData>
    <row r="1" spans="1:11">
      <c r="A1" s="19" t="s">
        <v>46</v>
      </c>
      <c r="B1" s="6"/>
      <c r="C1" s="6"/>
      <c r="D1" s="6"/>
      <c r="E1" s="6"/>
      <c r="F1" s="6"/>
      <c r="G1" s="6"/>
      <c r="H1" s="6"/>
      <c r="I1" s="6"/>
      <c r="J1" s="6"/>
      <c r="K1" s="7"/>
    </row>
    <row r="2" spans="1:11">
      <c r="A2" s="20" t="s">
        <v>47</v>
      </c>
      <c r="K2" s="8"/>
    </row>
    <row r="3" spans="1:11">
      <c r="A3" s="20" t="s">
        <v>71</v>
      </c>
      <c r="K3" s="8"/>
    </row>
    <row r="4" spans="1:11" ht="14.25" thickBot="1">
      <c r="A4" s="21" t="s">
        <v>72</v>
      </c>
      <c r="B4" s="9"/>
      <c r="C4" s="9"/>
      <c r="D4" s="9"/>
      <c r="E4" s="9"/>
      <c r="F4" s="9"/>
      <c r="G4" s="9"/>
      <c r="H4" s="9"/>
      <c r="I4" s="9"/>
      <c r="J4" s="9"/>
      <c r="K4" s="10"/>
    </row>
    <row r="5" spans="1:11">
      <c r="A5" s="5"/>
    </row>
    <row r="6" spans="1:11">
      <c r="A6" t="s">
        <v>76</v>
      </c>
      <c r="B6" s="2" t="s">
        <v>99</v>
      </c>
      <c r="C6" t="s">
        <v>78</v>
      </c>
    </row>
    <row r="7" spans="1:11">
      <c r="A7" t="s">
        <v>77</v>
      </c>
      <c r="B7" s="2" t="s">
        <v>100</v>
      </c>
      <c r="C7" t="s">
        <v>79</v>
      </c>
    </row>
    <row r="8" spans="1:11">
      <c r="A8" t="s">
        <v>26</v>
      </c>
      <c r="B8" s="4" t="s">
        <v>101</v>
      </c>
      <c r="C8" t="s">
        <v>41</v>
      </c>
    </row>
    <row r="9" spans="1:11">
      <c r="A9" t="s">
        <v>27</v>
      </c>
      <c r="B9" s="2" t="s">
        <v>102</v>
      </c>
      <c r="C9" t="s">
        <v>42</v>
      </c>
    </row>
    <row r="10" spans="1:11">
      <c r="A10" t="s">
        <v>28</v>
      </c>
      <c r="B10" s="2"/>
      <c r="C10" t="s">
        <v>38</v>
      </c>
    </row>
    <row r="11" spans="1:11">
      <c r="A11" t="s">
        <v>29</v>
      </c>
      <c r="B11" s="4" t="s">
        <v>103</v>
      </c>
      <c r="C11" t="s">
        <v>43</v>
      </c>
    </row>
    <row r="12" spans="1:11">
      <c r="A12" t="s">
        <v>30</v>
      </c>
      <c r="B12" s="4" t="s">
        <v>104</v>
      </c>
      <c r="C12" t="s">
        <v>43</v>
      </c>
    </row>
    <row r="13" spans="1:11">
      <c r="A13" t="s">
        <v>94</v>
      </c>
      <c r="B13" s="4" t="s">
        <v>95</v>
      </c>
      <c r="C13" t="s">
        <v>96</v>
      </c>
    </row>
    <row r="15" spans="1:11">
      <c r="A15" t="s">
        <v>18</v>
      </c>
      <c r="B15" s="3">
        <v>45261</v>
      </c>
      <c r="C15" t="s">
        <v>61</v>
      </c>
    </row>
    <row r="16" spans="1:11">
      <c r="A16" t="s">
        <v>19</v>
      </c>
      <c r="B16" s="4">
        <v>12345678</v>
      </c>
      <c r="C16" t="s">
        <v>62</v>
      </c>
    </row>
    <row r="17" spans="1:8">
      <c r="A17" t="s">
        <v>21</v>
      </c>
      <c r="B17" s="2" t="s">
        <v>74</v>
      </c>
      <c r="C17" t="s">
        <v>20</v>
      </c>
    </row>
    <row r="18" spans="1:8">
      <c r="A18" t="s">
        <v>22</v>
      </c>
      <c r="B18" s="2" t="s">
        <v>105</v>
      </c>
      <c r="C18" t="s">
        <v>24</v>
      </c>
    </row>
    <row r="19" spans="1:8">
      <c r="A19" t="s">
        <v>23</v>
      </c>
      <c r="B19" s="2" t="s">
        <v>75</v>
      </c>
      <c r="C19" t="s">
        <v>25</v>
      </c>
    </row>
    <row r="20" spans="1:8">
      <c r="A20" t="s">
        <v>48</v>
      </c>
      <c r="B20" s="2" t="s">
        <v>52</v>
      </c>
      <c r="C20" t="s">
        <v>49</v>
      </c>
    </row>
    <row r="22" spans="1:8">
      <c r="A22" t="s">
        <v>31</v>
      </c>
      <c r="B22" s="3">
        <v>45260</v>
      </c>
      <c r="C22" t="s">
        <v>44</v>
      </c>
    </row>
    <row r="23" spans="1:8">
      <c r="A23" t="s">
        <v>32</v>
      </c>
      <c r="B23" s="2" t="s">
        <v>80</v>
      </c>
      <c r="C23" t="s">
        <v>45</v>
      </c>
    </row>
    <row r="24" spans="1:8">
      <c r="A24" t="s">
        <v>33</v>
      </c>
      <c r="B24" s="2" t="s">
        <v>81</v>
      </c>
      <c r="C24" t="s">
        <v>35</v>
      </c>
    </row>
    <row r="25" spans="1:8">
      <c r="A25" t="s">
        <v>34</v>
      </c>
      <c r="B25" s="3">
        <v>45230</v>
      </c>
      <c r="C25" t="s">
        <v>50</v>
      </c>
    </row>
    <row r="26" spans="1:8">
      <c r="A26" t="s">
        <v>82</v>
      </c>
      <c r="B26" s="3" t="s">
        <v>86</v>
      </c>
    </row>
    <row r="27" spans="1:8">
      <c r="A27" t="s">
        <v>83</v>
      </c>
      <c r="B27" s="3" t="s">
        <v>87</v>
      </c>
    </row>
    <row r="28" spans="1:8">
      <c r="A28" t="s">
        <v>84</v>
      </c>
      <c r="B28" s="3" t="s">
        <v>99</v>
      </c>
    </row>
    <row r="29" spans="1:8">
      <c r="A29" t="s">
        <v>85</v>
      </c>
      <c r="B29" s="3" t="s">
        <v>98</v>
      </c>
    </row>
    <row r="30" spans="1:8">
      <c r="A30" t="s">
        <v>59</v>
      </c>
      <c r="B30" s="3" t="s">
        <v>108</v>
      </c>
      <c r="C30" t="s">
        <v>44</v>
      </c>
    </row>
    <row r="32" spans="1:8">
      <c r="A32" s="36" t="s">
        <v>13</v>
      </c>
      <c r="B32" s="37"/>
      <c r="C32" s="46" t="s">
        <v>14</v>
      </c>
      <c r="D32" s="36" t="s">
        <v>15</v>
      </c>
      <c r="E32" s="37"/>
      <c r="F32" s="46" t="s">
        <v>40</v>
      </c>
      <c r="G32" s="40" t="s">
        <v>16</v>
      </c>
      <c r="H32" s="40"/>
    </row>
    <row r="33" spans="1:8">
      <c r="A33" s="38"/>
      <c r="B33" s="39"/>
      <c r="C33" s="48"/>
      <c r="D33" s="38"/>
      <c r="E33" s="39"/>
      <c r="F33" s="47"/>
      <c r="G33" s="40"/>
      <c r="H33" s="40"/>
    </row>
    <row r="34" spans="1:8" ht="25.7" customHeight="1">
      <c r="A34" s="35">
        <v>45242</v>
      </c>
      <c r="B34" s="33" t="s">
        <v>106</v>
      </c>
      <c r="C34" s="34">
        <v>1</v>
      </c>
      <c r="D34" s="41">
        <v>50000</v>
      </c>
      <c r="E34" s="42"/>
      <c r="F34" s="32">
        <v>0.1</v>
      </c>
      <c r="G34" s="43"/>
      <c r="H34" s="44"/>
    </row>
    <row r="35" spans="1:8" ht="25.7" customHeight="1">
      <c r="A35" s="35">
        <v>45242</v>
      </c>
      <c r="B35" s="33" t="s">
        <v>107</v>
      </c>
      <c r="C35" s="34">
        <v>3</v>
      </c>
      <c r="D35" s="41">
        <v>10000</v>
      </c>
      <c r="E35" s="42"/>
      <c r="F35" s="32">
        <v>0.1</v>
      </c>
      <c r="G35" s="43"/>
      <c r="H35" s="44"/>
    </row>
    <row r="36" spans="1:8" ht="25.7" customHeight="1">
      <c r="A36" s="35"/>
      <c r="B36" s="33"/>
      <c r="C36" s="34"/>
      <c r="D36" s="41"/>
      <c r="E36" s="42"/>
      <c r="F36" s="32"/>
      <c r="G36" s="43"/>
      <c r="H36" s="44"/>
    </row>
    <row r="37" spans="1:8" ht="25.7" customHeight="1">
      <c r="A37" s="35"/>
      <c r="B37" s="33"/>
      <c r="C37" s="34"/>
      <c r="D37" s="41"/>
      <c r="E37" s="42"/>
      <c r="F37" s="32"/>
      <c r="G37" s="43"/>
      <c r="H37" s="44"/>
    </row>
    <row r="38" spans="1:8" ht="25.7" customHeight="1">
      <c r="A38" s="35"/>
      <c r="B38" s="33"/>
      <c r="C38" s="34"/>
      <c r="D38" s="41"/>
      <c r="E38" s="42"/>
      <c r="F38" s="32"/>
      <c r="G38" s="43"/>
      <c r="H38" s="44"/>
    </row>
    <row r="39" spans="1:8" ht="25.7" customHeight="1">
      <c r="A39" s="35"/>
      <c r="B39" s="33"/>
      <c r="C39" s="34"/>
      <c r="D39" s="41"/>
      <c r="E39" s="42"/>
      <c r="F39" s="32"/>
      <c r="G39" s="43"/>
      <c r="H39" s="44"/>
    </row>
    <row r="40" spans="1:8" ht="25.7" customHeight="1">
      <c r="A40" s="35"/>
      <c r="B40" s="33"/>
      <c r="C40" s="34"/>
      <c r="D40" s="41"/>
      <c r="E40" s="42"/>
      <c r="F40" s="32"/>
      <c r="G40" s="43"/>
      <c r="H40" s="44"/>
    </row>
    <row r="41" spans="1:8" ht="25.7" customHeight="1">
      <c r="A41" s="35"/>
      <c r="B41" s="33"/>
      <c r="C41" s="34"/>
      <c r="D41" s="41"/>
      <c r="E41" s="42"/>
      <c r="F41" s="32"/>
      <c r="G41" s="43"/>
      <c r="H41" s="44"/>
    </row>
    <row r="42" spans="1:8" ht="25.7" customHeight="1">
      <c r="A42" s="35"/>
      <c r="B42" s="33"/>
      <c r="C42" s="34"/>
      <c r="D42" s="41"/>
      <c r="E42" s="42"/>
      <c r="F42" s="32"/>
      <c r="G42" s="43"/>
      <c r="H42" s="44"/>
    </row>
    <row r="43" spans="1:8" ht="25.7" customHeight="1">
      <c r="A43" s="35"/>
      <c r="B43" s="33"/>
      <c r="C43" s="34"/>
      <c r="D43" s="41"/>
      <c r="E43" s="42"/>
      <c r="F43" s="32"/>
      <c r="G43" s="43"/>
      <c r="H43" s="44"/>
    </row>
    <row r="44" spans="1:8" ht="25.7" customHeight="1">
      <c r="A44" s="35"/>
      <c r="B44" s="33"/>
      <c r="C44" s="34"/>
      <c r="D44" s="41"/>
      <c r="E44" s="42"/>
      <c r="F44" s="32"/>
      <c r="G44" s="43"/>
      <c r="H44" s="44"/>
    </row>
    <row r="45" spans="1:8" ht="25.7" customHeight="1">
      <c r="A45" s="35"/>
      <c r="B45" s="33"/>
      <c r="C45" s="34"/>
      <c r="D45" s="41"/>
      <c r="E45" s="42"/>
      <c r="F45" s="32"/>
      <c r="G45" s="43"/>
      <c r="H45" s="44"/>
    </row>
    <row r="46" spans="1:8" ht="25.7" customHeight="1">
      <c r="A46" s="35"/>
      <c r="B46" s="33"/>
      <c r="C46" s="34"/>
      <c r="D46" s="41"/>
      <c r="E46" s="42"/>
      <c r="F46" s="32"/>
      <c r="G46" s="43"/>
      <c r="H46" s="44"/>
    </row>
    <row r="48" spans="1:8">
      <c r="A48" t="s">
        <v>16</v>
      </c>
    </row>
    <row r="49" spans="1:7">
      <c r="A49" s="45"/>
      <c r="B49" s="45"/>
      <c r="C49" s="45"/>
      <c r="D49" s="45"/>
      <c r="E49" s="45"/>
      <c r="F49" s="45"/>
      <c r="G49" s="45"/>
    </row>
    <row r="50" spans="1:7">
      <c r="A50" s="45"/>
      <c r="B50" s="45"/>
      <c r="C50" s="45"/>
      <c r="D50" s="45"/>
      <c r="E50" s="45"/>
      <c r="F50" s="45"/>
      <c r="G50" s="45"/>
    </row>
    <row r="51" spans="1:7">
      <c r="A51" s="45"/>
      <c r="B51" s="45"/>
      <c r="C51" s="45"/>
      <c r="D51" s="45"/>
      <c r="E51" s="45"/>
      <c r="F51" s="45"/>
      <c r="G51" s="45"/>
    </row>
    <row r="52" spans="1:7">
      <c r="A52" s="45"/>
      <c r="B52" s="45"/>
      <c r="C52" s="45"/>
      <c r="D52" s="45"/>
      <c r="E52" s="45"/>
      <c r="F52" s="45"/>
      <c r="G52" s="45"/>
    </row>
    <row r="53" spans="1:7">
      <c r="A53" s="45"/>
      <c r="B53" s="45"/>
      <c r="C53" s="45"/>
      <c r="D53" s="45"/>
      <c r="E53" s="45"/>
      <c r="F53" s="45"/>
      <c r="G53" s="45"/>
    </row>
  </sheetData>
  <mergeCells count="32">
    <mergeCell ref="A49:G53"/>
    <mergeCell ref="F32:F33"/>
    <mergeCell ref="D44:E44"/>
    <mergeCell ref="G44:H44"/>
    <mergeCell ref="D45:E45"/>
    <mergeCell ref="G45:H45"/>
    <mergeCell ref="D46:E46"/>
    <mergeCell ref="G46:H46"/>
    <mergeCell ref="D41:E41"/>
    <mergeCell ref="G41:H41"/>
    <mergeCell ref="D42:E42"/>
    <mergeCell ref="G42:H42"/>
    <mergeCell ref="D43:E43"/>
    <mergeCell ref="G43:H43"/>
    <mergeCell ref="A32:B33"/>
    <mergeCell ref="C32:C33"/>
    <mergeCell ref="D32:E33"/>
    <mergeCell ref="G32:H33"/>
    <mergeCell ref="D40:E40"/>
    <mergeCell ref="G40:H40"/>
    <mergeCell ref="D34:E34"/>
    <mergeCell ref="G34:H34"/>
    <mergeCell ref="D35:E35"/>
    <mergeCell ref="G35:H35"/>
    <mergeCell ref="D36:E36"/>
    <mergeCell ref="G36:H36"/>
    <mergeCell ref="D37:E37"/>
    <mergeCell ref="G37:H37"/>
    <mergeCell ref="D38:E38"/>
    <mergeCell ref="G38:H38"/>
    <mergeCell ref="D39:E39"/>
    <mergeCell ref="G39:H39"/>
  </mergeCells>
  <phoneticPr fontId="1"/>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45"/>
  <sheetViews>
    <sheetView zoomScaleNormal="100" workbookViewId="0">
      <selection activeCell="A24" sqref="A24:K24"/>
    </sheetView>
  </sheetViews>
  <sheetFormatPr defaultRowHeight="13.5"/>
  <cols>
    <col min="1" max="30" width="2.75" customWidth="1"/>
  </cols>
  <sheetData>
    <row r="1" spans="1:30">
      <c r="N1" t="s">
        <v>0</v>
      </c>
      <c r="Q1" s="104">
        <f>入力シート!B15</f>
        <v>45261</v>
      </c>
      <c r="R1" s="104"/>
      <c r="S1" s="104"/>
      <c r="T1" s="104"/>
      <c r="U1" s="104"/>
      <c r="V1" s="104"/>
      <c r="W1" t="s">
        <v>1</v>
      </c>
      <c r="Y1" s="103">
        <f>入力シート!B16</f>
        <v>12345678</v>
      </c>
      <c r="Z1" s="103"/>
      <c r="AA1" s="103"/>
      <c r="AB1" s="103"/>
      <c r="AC1" s="103"/>
      <c r="AD1" s="103"/>
    </row>
    <row r="3" spans="1:30">
      <c r="A3" s="105" t="s">
        <v>2</v>
      </c>
      <c r="B3" s="105"/>
      <c r="C3" s="105"/>
      <c r="D3" s="105"/>
      <c r="E3" s="105"/>
      <c r="F3" s="105"/>
    </row>
    <row r="4" spans="1:30">
      <c r="A4" s="105"/>
      <c r="B4" s="105"/>
      <c r="C4" s="105"/>
      <c r="D4" s="105"/>
      <c r="E4" s="105"/>
      <c r="F4" s="105"/>
    </row>
    <row r="5" spans="1:30">
      <c r="A5" s="105"/>
      <c r="B5" s="105"/>
      <c r="C5" s="105"/>
      <c r="D5" s="105"/>
      <c r="E5" s="105"/>
      <c r="F5" s="105"/>
    </row>
    <row r="6" spans="1:30" ht="18.75">
      <c r="R6" s="24" t="str">
        <f>入力シート!B6</f>
        <v>株式会社きっちん</v>
      </c>
    </row>
    <row r="7" spans="1:30" ht="17.25">
      <c r="A7" s="11" t="str">
        <f>入力シート!B17</f>
        <v>株式会社ABC</v>
      </c>
      <c r="R7" t="str">
        <f>入力シート!B7</f>
        <v>担当：営業部　田中雄大</v>
      </c>
    </row>
    <row r="8" spans="1:30">
      <c r="B8" t="str">
        <f>入力シート!B18</f>
        <v>購買部</v>
      </c>
      <c r="M8" s="88" t="str">
        <f>入力シート!B20</f>
        <v>様</v>
      </c>
      <c r="N8" s="88"/>
      <c r="R8" t="s">
        <v>9</v>
      </c>
      <c r="S8" t="str">
        <f>入力シート!B8</f>
        <v>236-00XX</v>
      </c>
    </row>
    <row r="9" spans="1:30">
      <c r="A9" s="12"/>
      <c r="B9" s="12" t="str">
        <f>入力シート!B19</f>
        <v>山田悟</v>
      </c>
      <c r="C9" s="12"/>
      <c r="D9" s="12"/>
      <c r="E9" s="12"/>
      <c r="F9" s="12"/>
      <c r="G9" s="12"/>
      <c r="H9" s="12"/>
      <c r="I9" s="12"/>
      <c r="J9" s="12"/>
      <c r="K9" s="12"/>
      <c r="L9" s="12"/>
      <c r="M9" s="89"/>
      <c r="N9" s="89"/>
      <c r="R9" t="str">
        <f>入力シート!B9</f>
        <v>神奈川県横浜市金沢区瀬戸25-1</v>
      </c>
    </row>
    <row r="10" spans="1:30">
      <c r="R10" t="s">
        <v>94</v>
      </c>
      <c r="V10" t="str">
        <f>入力シート!B13</f>
        <v>T1234567890123</v>
      </c>
    </row>
    <row r="11" spans="1:30">
      <c r="A11" s="12" t="s">
        <v>3</v>
      </c>
      <c r="B11" s="12"/>
      <c r="C11" s="12"/>
      <c r="D11" s="12"/>
      <c r="E11" s="121">
        <f>入力シート!B22</f>
        <v>45260</v>
      </c>
      <c r="F11" s="121"/>
      <c r="G11" s="121"/>
      <c r="H11" s="121"/>
      <c r="I11" s="121"/>
      <c r="J11" s="121"/>
      <c r="K11" s="121"/>
      <c r="L11" s="121"/>
      <c r="M11" s="121"/>
      <c r="N11" s="121"/>
      <c r="R11" t="s">
        <v>7</v>
      </c>
      <c r="T11" t="str">
        <f>入力シート!B11</f>
        <v>045-9XX-66XX</v>
      </c>
    </row>
    <row r="12" spans="1:30">
      <c r="A12" s="13" t="s">
        <v>4</v>
      </c>
      <c r="B12" s="13"/>
      <c r="C12" s="13"/>
      <c r="D12" s="13"/>
      <c r="E12" s="122" t="str">
        <f>入力シート!B23</f>
        <v>御社ご指定による</v>
      </c>
      <c r="F12" s="122"/>
      <c r="G12" s="122"/>
      <c r="H12" s="122"/>
      <c r="I12" s="122"/>
      <c r="J12" s="122"/>
      <c r="K12" s="122"/>
      <c r="L12" s="122"/>
      <c r="M12" s="122"/>
      <c r="N12" s="122"/>
      <c r="R12" t="s">
        <v>8</v>
      </c>
      <c r="T12" t="str">
        <f>入力シート!B12</f>
        <v>045-9XX-66XY</v>
      </c>
    </row>
    <row r="13" spans="1:30">
      <c r="A13" s="13" t="s">
        <v>5</v>
      </c>
      <c r="B13" s="13"/>
      <c r="C13" s="13"/>
      <c r="D13" s="13"/>
      <c r="E13" s="122" t="str">
        <f>入力シート!B24</f>
        <v>末締　翌月10日</v>
      </c>
      <c r="F13" s="122"/>
      <c r="G13" s="122"/>
      <c r="H13" s="122"/>
      <c r="I13" s="122"/>
      <c r="J13" s="122"/>
      <c r="K13" s="122"/>
      <c r="L13" s="122"/>
      <c r="M13" s="122"/>
      <c r="N13" s="122"/>
    </row>
    <row r="14" spans="1:30">
      <c r="A14" s="13" t="s">
        <v>6</v>
      </c>
      <c r="B14" s="13"/>
      <c r="C14" s="13"/>
      <c r="D14" s="13"/>
      <c r="E14" s="123">
        <f>入力シート!B25</f>
        <v>45230</v>
      </c>
      <c r="F14" s="123"/>
      <c r="G14" s="123"/>
      <c r="H14" s="123"/>
      <c r="I14" s="123"/>
      <c r="J14" s="123"/>
      <c r="K14" s="123"/>
      <c r="L14" s="123"/>
      <c r="M14" s="123"/>
      <c r="N14" s="123"/>
      <c r="U14" s="106"/>
      <c r="V14" s="107"/>
      <c r="W14" s="108"/>
      <c r="X14" s="106"/>
      <c r="Y14" s="107"/>
      <c r="Z14" s="108"/>
      <c r="AA14" s="106"/>
      <c r="AB14" s="107"/>
      <c r="AC14" s="108"/>
    </row>
    <row r="15" spans="1:30">
      <c r="U15" s="109"/>
      <c r="V15" s="110"/>
      <c r="W15" s="111"/>
      <c r="X15" s="109"/>
      <c r="Y15" s="110"/>
      <c r="Z15" s="111"/>
      <c r="AA15" s="109"/>
      <c r="AB15" s="110"/>
      <c r="AC15" s="111"/>
    </row>
    <row r="16" spans="1:30">
      <c r="U16" s="112"/>
      <c r="V16" s="113"/>
      <c r="W16" s="114"/>
      <c r="X16" s="112"/>
      <c r="Y16" s="113"/>
      <c r="Z16" s="114"/>
      <c r="AA16" s="112"/>
      <c r="AB16" s="113"/>
      <c r="AC16" s="114"/>
    </row>
    <row r="17" spans="1:30">
      <c r="A17" t="s">
        <v>10</v>
      </c>
    </row>
    <row r="18" spans="1:30">
      <c r="A18" s="124" t="s">
        <v>11</v>
      </c>
      <c r="B18" s="124"/>
      <c r="C18" s="124"/>
      <c r="D18" s="124"/>
      <c r="E18" s="84">
        <f>G20+G21+R20+R21</f>
        <v>88000</v>
      </c>
      <c r="F18" s="84"/>
      <c r="G18" s="84"/>
      <c r="H18" s="84"/>
      <c r="I18" s="84"/>
      <c r="J18" s="84"/>
      <c r="K18" s="84"/>
      <c r="L18" s="84"/>
      <c r="M18" s="84"/>
      <c r="N18" s="84"/>
      <c r="O18" s="84"/>
      <c r="P18" s="85"/>
      <c r="Q18" s="90" t="s">
        <v>51</v>
      </c>
      <c r="R18" s="91"/>
    </row>
    <row r="19" spans="1:30">
      <c r="A19" s="125"/>
      <c r="B19" s="125"/>
      <c r="C19" s="125"/>
      <c r="D19" s="125"/>
      <c r="E19" s="86"/>
      <c r="F19" s="86"/>
      <c r="G19" s="86"/>
      <c r="H19" s="86"/>
      <c r="I19" s="86"/>
      <c r="J19" s="86"/>
      <c r="K19" s="86"/>
      <c r="L19" s="86"/>
      <c r="M19" s="86"/>
      <c r="N19" s="86"/>
      <c r="O19" s="86"/>
      <c r="P19" s="87"/>
      <c r="Q19" s="92"/>
      <c r="R19" s="93"/>
    </row>
    <row r="20" spans="1:30" ht="13.5" customHeight="1">
      <c r="A20" s="126" t="s">
        <v>12</v>
      </c>
      <c r="B20" s="126"/>
      <c r="C20" s="117" t="s">
        <v>37</v>
      </c>
      <c r="D20" s="117"/>
      <c r="E20" s="127">
        <v>0.1</v>
      </c>
      <c r="F20" s="127"/>
      <c r="G20" s="82">
        <f>SUMIF(R24:S36,"10%",T24:Z36)</f>
        <v>80000</v>
      </c>
      <c r="H20" s="82"/>
      <c r="I20" s="82"/>
      <c r="J20" s="82"/>
      <c r="K20" s="82"/>
      <c r="L20" s="82"/>
      <c r="M20" s="82"/>
      <c r="N20" s="82"/>
      <c r="O20" s="82"/>
      <c r="P20" s="115" t="s">
        <v>36</v>
      </c>
      <c r="Q20" s="115"/>
      <c r="R20" s="119">
        <f>ROUND(G20*10%,0)</f>
        <v>8000</v>
      </c>
      <c r="S20" s="120"/>
      <c r="T20" s="120"/>
      <c r="U20" s="120"/>
      <c r="V20" s="120"/>
      <c r="W20" s="120"/>
      <c r="X20" s="120"/>
      <c r="Y20" s="120"/>
    </row>
    <row r="21" spans="1:30">
      <c r="A21" s="75"/>
      <c r="B21" s="75"/>
      <c r="C21" s="118"/>
      <c r="D21" s="118"/>
      <c r="E21" s="128">
        <v>0.08</v>
      </c>
      <c r="F21" s="128"/>
      <c r="G21" s="83">
        <f>SUMIF(R24:S36,"8%",T24:Z36)</f>
        <v>0</v>
      </c>
      <c r="H21" s="83"/>
      <c r="I21" s="83"/>
      <c r="J21" s="83"/>
      <c r="K21" s="83"/>
      <c r="L21" s="83"/>
      <c r="M21" s="83"/>
      <c r="N21" s="83"/>
      <c r="O21" s="83"/>
      <c r="P21" s="116"/>
      <c r="Q21" s="116"/>
      <c r="R21" s="120">
        <f>ROUND(G21*10%,0)</f>
        <v>0</v>
      </c>
      <c r="S21" s="120"/>
      <c r="T21" s="120"/>
      <c r="U21" s="120"/>
      <c r="V21" s="120"/>
      <c r="W21" s="120"/>
      <c r="X21" s="120"/>
      <c r="Y21" s="120"/>
    </row>
    <row r="22" spans="1:30">
      <c r="A22" s="94" t="s">
        <v>53</v>
      </c>
      <c r="B22" s="95"/>
      <c r="C22" s="95"/>
      <c r="D22" s="95"/>
      <c r="E22" s="95"/>
      <c r="F22" s="95"/>
      <c r="G22" s="95"/>
      <c r="H22" s="95"/>
      <c r="I22" s="95"/>
      <c r="J22" s="95"/>
      <c r="K22" s="96"/>
      <c r="L22" s="75" t="s">
        <v>14</v>
      </c>
      <c r="M22" s="75"/>
      <c r="N22" s="75" t="s">
        <v>54</v>
      </c>
      <c r="O22" s="75"/>
      <c r="P22" s="75"/>
      <c r="Q22" s="75"/>
      <c r="R22" s="75" t="s">
        <v>39</v>
      </c>
      <c r="S22" s="75"/>
      <c r="T22" s="75" t="s">
        <v>56</v>
      </c>
      <c r="U22" s="75"/>
      <c r="V22" s="75"/>
      <c r="W22" s="75"/>
      <c r="X22" s="75"/>
      <c r="Y22" s="75"/>
      <c r="Z22" s="75"/>
      <c r="AA22" s="75" t="s">
        <v>55</v>
      </c>
      <c r="AB22" s="75"/>
      <c r="AC22" s="75"/>
      <c r="AD22" s="75"/>
    </row>
    <row r="23" spans="1:30">
      <c r="A23" s="97"/>
      <c r="B23" s="98"/>
      <c r="C23" s="98"/>
      <c r="D23" s="98"/>
      <c r="E23" s="98"/>
      <c r="F23" s="98"/>
      <c r="G23" s="98"/>
      <c r="H23" s="98"/>
      <c r="I23" s="98"/>
      <c r="J23" s="98"/>
      <c r="K23" s="99"/>
      <c r="L23" s="75"/>
      <c r="M23" s="75"/>
      <c r="N23" s="75"/>
      <c r="O23" s="75"/>
      <c r="P23" s="75"/>
      <c r="Q23" s="75"/>
      <c r="R23" s="75"/>
      <c r="S23" s="75"/>
      <c r="T23" s="75"/>
      <c r="U23" s="75"/>
      <c r="V23" s="75"/>
      <c r="W23" s="75"/>
      <c r="X23" s="75"/>
      <c r="Y23" s="75"/>
      <c r="Z23" s="75"/>
      <c r="AA23" s="75"/>
      <c r="AB23" s="75"/>
      <c r="AC23" s="75"/>
      <c r="AD23" s="75"/>
    </row>
    <row r="24" spans="1:30" s="1" customFormat="1" ht="26.45" customHeight="1">
      <c r="A24" s="49" t="str">
        <f>入力シート!B34</f>
        <v>冷蔵庫</v>
      </c>
      <c r="B24" s="50"/>
      <c r="C24" s="50"/>
      <c r="D24" s="50"/>
      <c r="E24" s="50"/>
      <c r="F24" s="50"/>
      <c r="G24" s="50"/>
      <c r="H24" s="50"/>
      <c r="I24" s="50"/>
      <c r="J24" s="50"/>
      <c r="K24" s="51"/>
      <c r="L24" s="52">
        <f>入力シート!C34</f>
        <v>1</v>
      </c>
      <c r="M24" s="53"/>
      <c r="N24" s="54">
        <f>入力シート!D34</f>
        <v>50000</v>
      </c>
      <c r="O24" s="55"/>
      <c r="P24" s="55"/>
      <c r="Q24" s="56"/>
      <c r="R24" s="57">
        <f>IF(入力シート!F34="","",入力シート!F34)</f>
        <v>0.1</v>
      </c>
      <c r="S24" s="58"/>
      <c r="T24" s="54">
        <f t="shared" ref="T24:T36" si="0">ROUNDDOWN(L24*N24,0)</f>
        <v>50000</v>
      </c>
      <c r="U24" s="55"/>
      <c r="V24" s="55"/>
      <c r="W24" s="55"/>
      <c r="X24" s="55"/>
      <c r="Y24" s="55"/>
      <c r="Z24" s="56"/>
      <c r="AA24" s="59">
        <f>入力シート!G34</f>
        <v>0</v>
      </c>
      <c r="AB24" s="60"/>
      <c r="AC24" s="60"/>
      <c r="AD24" s="61"/>
    </row>
    <row r="25" spans="1:30" s="1" customFormat="1" ht="26.45" customHeight="1">
      <c r="A25" s="62" t="str">
        <f>入力シート!B35</f>
        <v>シンク</v>
      </c>
      <c r="B25" s="63"/>
      <c r="C25" s="63"/>
      <c r="D25" s="63"/>
      <c r="E25" s="63"/>
      <c r="F25" s="63"/>
      <c r="G25" s="63"/>
      <c r="H25" s="63"/>
      <c r="I25" s="63"/>
      <c r="J25" s="63"/>
      <c r="K25" s="64"/>
      <c r="L25" s="65">
        <f>入力シート!C35</f>
        <v>3</v>
      </c>
      <c r="M25" s="66"/>
      <c r="N25" s="67">
        <f>入力シート!D35</f>
        <v>10000</v>
      </c>
      <c r="O25" s="68"/>
      <c r="P25" s="68"/>
      <c r="Q25" s="69"/>
      <c r="R25" s="70">
        <f>IF(入力シート!F35="","",入力シート!F35)</f>
        <v>0.1</v>
      </c>
      <c r="S25" s="71"/>
      <c r="T25" s="67">
        <f t="shared" si="0"/>
        <v>30000</v>
      </c>
      <c r="U25" s="68"/>
      <c r="V25" s="68"/>
      <c r="W25" s="68"/>
      <c r="X25" s="68"/>
      <c r="Y25" s="68"/>
      <c r="Z25" s="69"/>
      <c r="AA25" s="72">
        <f>入力シート!G35</f>
        <v>0</v>
      </c>
      <c r="AB25" s="73"/>
      <c r="AC25" s="73"/>
      <c r="AD25" s="74"/>
    </row>
    <row r="26" spans="1:30" s="1" customFormat="1" ht="26.45" customHeight="1">
      <c r="A26" s="49">
        <f>入力シート!B36</f>
        <v>0</v>
      </c>
      <c r="B26" s="50"/>
      <c r="C26" s="50"/>
      <c r="D26" s="50"/>
      <c r="E26" s="50"/>
      <c r="F26" s="50"/>
      <c r="G26" s="50"/>
      <c r="H26" s="50"/>
      <c r="I26" s="50"/>
      <c r="J26" s="50"/>
      <c r="K26" s="51"/>
      <c r="L26" s="52">
        <f>入力シート!C36</f>
        <v>0</v>
      </c>
      <c r="M26" s="53"/>
      <c r="N26" s="54">
        <f>入力シート!D36</f>
        <v>0</v>
      </c>
      <c r="O26" s="55"/>
      <c r="P26" s="55"/>
      <c r="Q26" s="56"/>
      <c r="R26" s="57" t="str">
        <f>IF(入力シート!F36="","",入力シート!F36)</f>
        <v/>
      </c>
      <c r="S26" s="58"/>
      <c r="T26" s="54">
        <f t="shared" si="0"/>
        <v>0</v>
      </c>
      <c r="U26" s="55"/>
      <c r="V26" s="55"/>
      <c r="W26" s="55"/>
      <c r="X26" s="55"/>
      <c r="Y26" s="55"/>
      <c r="Z26" s="56"/>
      <c r="AA26" s="59">
        <f>入力シート!G36</f>
        <v>0</v>
      </c>
      <c r="AB26" s="60"/>
      <c r="AC26" s="60"/>
      <c r="AD26" s="61"/>
    </row>
    <row r="27" spans="1:30" s="1" customFormat="1" ht="26.45" customHeight="1">
      <c r="A27" s="62">
        <f>入力シート!B37</f>
        <v>0</v>
      </c>
      <c r="B27" s="63"/>
      <c r="C27" s="63"/>
      <c r="D27" s="63"/>
      <c r="E27" s="63"/>
      <c r="F27" s="63"/>
      <c r="G27" s="63"/>
      <c r="H27" s="63"/>
      <c r="I27" s="63"/>
      <c r="J27" s="63"/>
      <c r="K27" s="64"/>
      <c r="L27" s="65">
        <f>入力シート!C37</f>
        <v>0</v>
      </c>
      <c r="M27" s="66"/>
      <c r="N27" s="67">
        <f>入力シート!D37</f>
        <v>0</v>
      </c>
      <c r="O27" s="68"/>
      <c r="P27" s="68"/>
      <c r="Q27" s="69"/>
      <c r="R27" s="70" t="str">
        <f>IF(入力シート!F37="","",入力シート!F37)</f>
        <v/>
      </c>
      <c r="S27" s="71"/>
      <c r="T27" s="67">
        <f t="shared" si="0"/>
        <v>0</v>
      </c>
      <c r="U27" s="68"/>
      <c r="V27" s="68"/>
      <c r="W27" s="68"/>
      <c r="X27" s="68"/>
      <c r="Y27" s="68"/>
      <c r="Z27" s="69"/>
      <c r="AA27" s="72">
        <f>入力シート!G37</f>
        <v>0</v>
      </c>
      <c r="AB27" s="73"/>
      <c r="AC27" s="73"/>
      <c r="AD27" s="74"/>
    </row>
    <row r="28" spans="1:30" s="1" customFormat="1" ht="26.45" customHeight="1">
      <c r="A28" s="49">
        <f>入力シート!B38</f>
        <v>0</v>
      </c>
      <c r="B28" s="50"/>
      <c r="C28" s="50"/>
      <c r="D28" s="50"/>
      <c r="E28" s="50"/>
      <c r="F28" s="50"/>
      <c r="G28" s="50"/>
      <c r="H28" s="50"/>
      <c r="I28" s="50"/>
      <c r="J28" s="50"/>
      <c r="K28" s="51"/>
      <c r="L28" s="52">
        <f>入力シート!C38</f>
        <v>0</v>
      </c>
      <c r="M28" s="53"/>
      <c r="N28" s="54">
        <f>入力シート!D38</f>
        <v>0</v>
      </c>
      <c r="O28" s="55"/>
      <c r="P28" s="55"/>
      <c r="Q28" s="56"/>
      <c r="R28" s="57" t="str">
        <f>IF(入力シート!F38="","",入力シート!F38)</f>
        <v/>
      </c>
      <c r="S28" s="58"/>
      <c r="T28" s="54">
        <f t="shared" si="0"/>
        <v>0</v>
      </c>
      <c r="U28" s="55"/>
      <c r="V28" s="55"/>
      <c r="W28" s="55"/>
      <c r="X28" s="55"/>
      <c r="Y28" s="55"/>
      <c r="Z28" s="56"/>
      <c r="AA28" s="59">
        <f>入力シート!G38</f>
        <v>0</v>
      </c>
      <c r="AB28" s="60"/>
      <c r="AC28" s="60"/>
      <c r="AD28" s="61"/>
    </row>
    <row r="29" spans="1:30" s="1" customFormat="1" ht="26.45" customHeight="1">
      <c r="A29" s="62">
        <f>入力シート!B39</f>
        <v>0</v>
      </c>
      <c r="B29" s="63"/>
      <c r="C29" s="63"/>
      <c r="D29" s="63"/>
      <c r="E29" s="63"/>
      <c r="F29" s="63"/>
      <c r="G29" s="63"/>
      <c r="H29" s="63"/>
      <c r="I29" s="63"/>
      <c r="J29" s="63"/>
      <c r="K29" s="64"/>
      <c r="L29" s="65">
        <f>入力シート!C39</f>
        <v>0</v>
      </c>
      <c r="M29" s="66"/>
      <c r="N29" s="67">
        <f>入力シート!D39</f>
        <v>0</v>
      </c>
      <c r="O29" s="68"/>
      <c r="P29" s="68"/>
      <c r="Q29" s="69"/>
      <c r="R29" s="70" t="str">
        <f>IF(入力シート!F39="","",入力シート!F39)</f>
        <v/>
      </c>
      <c r="S29" s="71"/>
      <c r="T29" s="67">
        <f t="shared" si="0"/>
        <v>0</v>
      </c>
      <c r="U29" s="68"/>
      <c r="V29" s="68"/>
      <c r="W29" s="68"/>
      <c r="X29" s="68"/>
      <c r="Y29" s="68"/>
      <c r="Z29" s="69"/>
      <c r="AA29" s="72">
        <f>入力シート!G39</f>
        <v>0</v>
      </c>
      <c r="AB29" s="73"/>
      <c r="AC29" s="73"/>
      <c r="AD29" s="74"/>
    </row>
    <row r="30" spans="1:30" s="1" customFormat="1" ht="26.45" customHeight="1">
      <c r="A30" s="49">
        <f>入力シート!B40</f>
        <v>0</v>
      </c>
      <c r="B30" s="50"/>
      <c r="C30" s="50"/>
      <c r="D30" s="50"/>
      <c r="E30" s="50"/>
      <c r="F30" s="50"/>
      <c r="G30" s="50"/>
      <c r="H30" s="50"/>
      <c r="I30" s="50"/>
      <c r="J30" s="50"/>
      <c r="K30" s="51"/>
      <c r="L30" s="52">
        <f>入力シート!C40</f>
        <v>0</v>
      </c>
      <c r="M30" s="53"/>
      <c r="N30" s="54">
        <f>入力シート!D40</f>
        <v>0</v>
      </c>
      <c r="O30" s="55"/>
      <c r="P30" s="55"/>
      <c r="Q30" s="56"/>
      <c r="R30" s="57" t="str">
        <f>IF(入力シート!F40="","",入力シート!F40)</f>
        <v/>
      </c>
      <c r="S30" s="58"/>
      <c r="T30" s="54">
        <f t="shared" si="0"/>
        <v>0</v>
      </c>
      <c r="U30" s="55"/>
      <c r="V30" s="55"/>
      <c r="W30" s="55"/>
      <c r="X30" s="55"/>
      <c r="Y30" s="55"/>
      <c r="Z30" s="56"/>
      <c r="AA30" s="59">
        <f>入力シート!G40</f>
        <v>0</v>
      </c>
      <c r="AB30" s="60"/>
      <c r="AC30" s="60"/>
      <c r="AD30" s="61"/>
    </row>
    <row r="31" spans="1:30" s="1" customFormat="1" ht="26.45" customHeight="1">
      <c r="A31" s="62">
        <f>入力シート!B41</f>
        <v>0</v>
      </c>
      <c r="B31" s="63"/>
      <c r="C31" s="63"/>
      <c r="D31" s="63"/>
      <c r="E31" s="63"/>
      <c r="F31" s="63"/>
      <c r="G31" s="63"/>
      <c r="H31" s="63"/>
      <c r="I31" s="63"/>
      <c r="J31" s="63"/>
      <c r="K31" s="64"/>
      <c r="L31" s="65">
        <f>入力シート!C41</f>
        <v>0</v>
      </c>
      <c r="M31" s="66"/>
      <c r="N31" s="67">
        <f>入力シート!D41</f>
        <v>0</v>
      </c>
      <c r="O31" s="68"/>
      <c r="P31" s="68"/>
      <c r="Q31" s="69"/>
      <c r="R31" s="70" t="str">
        <f>IF(入力シート!F41="","",入力シート!F41)</f>
        <v/>
      </c>
      <c r="S31" s="71"/>
      <c r="T31" s="67">
        <f t="shared" si="0"/>
        <v>0</v>
      </c>
      <c r="U31" s="68"/>
      <c r="V31" s="68"/>
      <c r="W31" s="68"/>
      <c r="X31" s="68"/>
      <c r="Y31" s="68"/>
      <c r="Z31" s="69"/>
      <c r="AA31" s="72">
        <f>入力シート!G41</f>
        <v>0</v>
      </c>
      <c r="AB31" s="73"/>
      <c r="AC31" s="73"/>
      <c r="AD31" s="74"/>
    </row>
    <row r="32" spans="1:30" s="1" customFormat="1" ht="26.45" customHeight="1">
      <c r="A32" s="49">
        <f>入力シート!B42</f>
        <v>0</v>
      </c>
      <c r="B32" s="50"/>
      <c r="C32" s="50"/>
      <c r="D32" s="50"/>
      <c r="E32" s="50"/>
      <c r="F32" s="50"/>
      <c r="G32" s="50"/>
      <c r="H32" s="50"/>
      <c r="I32" s="50"/>
      <c r="J32" s="50"/>
      <c r="K32" s="51"/>
      <c r="L32" s="52">
        <f>入力シート!C42</f>
        <v>0</v>
      </c>
      <c r="M32" s="53"/>
      <c r="N32" s="54">
        <f>入力シート!D42</f>
        <v>0</v>
      </c>
      <c r="O32" s="55"/>
      <c r="P32" s="55"/>
      <c r="Q32" s="56"/>
      <c r="R32" s="57" t="str">
        <f>IF(入力シート!F42="","",入力シート!F42)</f>
        <v/>
      </c>
      <c r="S32" s="58"/>
      <c r="T32" s="54">
        <f t="shared" si="0"/>
        <v>0</v>
      </c>
      <c r="U32" s="55"/>
      <c r="V32" s="55"/>
      <c r="W32" s="55"/>
      <c r="X32" s="55"/>
      <c r="Y32" s="55"/>
      <c r="Z32" s="56"/>
      <c r="AA32" s="59">
        <f>入力シート!G42</f>
        <v>0</v>
      </c>
      <c r="AB32" s="60"/>
      <c r="AC32" s="60"/>
      <c r="AD32" s="61"/>
    </row>
    <row r="33" spans="1:30" s="1" customFormat="1" ht="26.45" customHeight="1">
      <c r="A33" s="62">
        <f>入力シート!B43</f>
        <v>0</v>
      </c>
      <c r="B33" s="63"/>
      <c r="C33" s="63"/>
      <c r="D33" s="63"/>
      <c r="E33" s="63"/>
      <c r="F33" s="63"/>
      <c r="G33" s="63"/>
      <c r="H33" s="63"/>
      <c r="I33" s="63"/>
      <c r="J33" s="63"/>
      <c r="K33" s="64"/>
      <c r="L33" s="65">
        <f>入力シート!C43</f>
        <v>0</v>
      </c>
      <c r="M33" s="66"/>
      <c r="N33" s="67">
        <f>入力シート!D43</f>
        <v>0</v>
      </c>
      <c r="O33" s="68"/>
      <c r="P33" s="68"/>
      <c r="Q33" s="69"/>
      <c r="R33" s="70" t="str">
        <f>IF(入力シート!F43="","",入力シート!F43)</f>
        <v/>
      </c>
      <c r="S33" s="71"/>
      <c r="T33" s="67">
        <f t="shared" si="0"/>
        <v>0</v>
      </c>
      <c r="U33" s="68"/>
      <c r="V33" s="68"/>
      <c r="W33" s="68"/>
      <c r="X33" s="68"/>
      <c r="Y33" s="68"/>
      <c r="Z33" s="69"/>
      <c r="AA33" s="72">
        <f>入力シート!G43</f>
        <v>0</v>
      </c>
      <c r="AB33" s="73"/>
      <c r="AC33" s="73"/>
      <c r="AD33" s="74"/>
    </row>
    <row r="34" spans="1:30" s="1" customFormat="1" ht="26.45" customHeight="1">
      <c r="A34" s="49">
        <f>入力シート!B44</f>
        <v>0</v>
      </c>
      <c r="B34" s="50"/>
      <c r="C34" s="50"/>
      <c r="D34" s="50"/>
      <c r="E34" s="50"/>
      <c r="F34" s="50"/>
      <c r="G34" s="50"/>
      <c r="H34" s="50"/>
      <c r="I34" s="50"/>
      <c r="J34" s="50"/>
      <c r="K34" s="51"/>
      <c r="L34" s="52">
        <f>入力シート!C44</f>
        <v>0</v>
      </c>
      <c r="M34" s="53"/>
      <c r="N34" s="54">
        <f>入力シート!D44</f>
        <v>0</v>
      </c>
      <c r="O34" s="55"/>
      <c r="P34" s="55"/>
      <c r="Q34" s="56"/>
      <c r="R34" s="57" t="str">
        <f>IF(入力シート!F44="","",入力シート!F44)</f>
        <v/>
      </c>
      <c r="S34" s="58"/>
      <c r="T34" s="54">
        <f t="shared" si="0"/>
        <v>0</v>
      </c>
      <c r="U34" s="55"/>
      <c r="V34" s="55"/>
      <c r="W34" s="55"/>
      <c r="X34" s="55"/>
      <c r="Y34" s="55"/>
      <c r="Z34" s="56"/>
      <c r="AA34" s="59">
        <f>入力シート!G44</f>
        <v>0</v>
      </c>
      <c r="AB34" s="60"/>
      <c r="AC34" s="60"/>
      <c r="AD34" s="61"/>
    </row>
    <row r="35" spans="1:30" s="1" customFormat="1" ht="26.45" customHeight="1">
      <c r="A35" s="62">
        <f>入力シート!B45</f>
        <v>0</v>
      </c>
      <c r="B35" s="63"/>
      <c r="C35" s="63"/>
      <c r="D35" s="63"/>
      <c r="E35" s="63"/>
      <c r="F35" s="63"/>
      <c r="G35" s="63"/>
      <c r="H35" s="63"/>
      <c r="I35" s="63"/>
      <c r="J35" s="63"/>
      <c r="K35" s="64"/>
      <c r="L35" s="65">
        <f>入力シート!C45</f>
        <v>0</v>
      </c>
      <c r="M35" s="66"/>
      <c r="N35" s="67">
        <f>入力シート!D45</f>
        <v>0</v>
      </c>
      <c r="O35" s="68"/>
      <c r="P35" s="68"/>
      <c r="Q35" s="69"/>
      <c r="R35" s="70" t="str">
        <f>IF(入力シート!F45="","",入力シート!F45)</f>
        <v/>
      </c>
      <c r="S35" s="71"/>
      <c r="T35" s="67">
        <f t="shared" si="0"/>
        <v>0</v>
      </c>
      <c r="U35" s="68"/>
      <c r="V35" s="68"/>
      <c r="W35" s="68"/>
      <c r="X35" s="68"/>
      <c r="Y35" s="68"/>
      <c r="Z35" s="69"/>
      <c r="AA35" s="72">
        <f>入力シート!G45</f>
        <v>0</v>
      </c>
      <c r="AB35" s="73"/>
      <c r="AC35" s="73"/>
      <c r="AD35" s="74"/>
    </row>
    <row r="36" spans="1:30" s="1" customFormat="1" ht="26.45" customHeight="1">
      <c r="A36" s="49">
        <f>入力シート!B46</f>
        <v>0</v>
      </c>
      <c r="B36" s="50"/>
      <c r="C36" s="50"/>
      <c r="D36" s="50"/>
      <c r="E36" s="50"/>
      <c r="F36" s="50"/>
      <c r="G36" s="50"/>
      <c r="H36" s="50"/>
      <c r="I36" s="50"/>
      <c r="J36" s="50"/>
      <c r="K36" s="51"/>
      <c r="L36" s="52">
        <f>入力シート!C46</f>
        <v>0</v>
      </c>
      <c r="M36" s="53"/>
      <c r="N36" s="54">
        <f>入力シート!D46</f>
        <v>0</v>
      </c>
      <c r="O36" s="55"/>
      <c r="P36" s="55"/>
      <c r="Q36" s="56"/>
      <c r="R36" s="57" t="str">
        <f>IF(入力シート!F46="","",入力シート!F46)</f>
        <v/>
      </c>
      <c r="S36" s="58"/>
      <c r="T36" s="54">
        <f t="shared" si="0"/>
        <v>0</v>
      </c>
      <c r="U36" s="55"/>
      <c r="V36" s="55"/>
      <c r="W36" s="55"/>
      <c r="X36" s="55"/>
      <c r="Y36" s="55"/>
      <c r="Z36" s="56"/>
      <c r="AA36" s="59">
        <f>入力シート!G46</f>
        <v>0</v>
      </c>
      <c r="AB36" s="60"/>
      <c r="AC36" s="60"/>
      <c r="AD36" s="61"/>
    </row>
    <row r="37" spans="1:30">
      <c r="A37" s="75" t="s">
        <v>57</v>
      </c>
      <c r="B37" s="75"/>
      <c r="C37" s="75"/>
      <c r="D37" s="75"/>
      <c r="E37" s="75"/>
      <c r="F37" s="75"/>
      <c r="G37" s="75"/>
      <c r="H37" s="75"/>
      <c r="I37" s="75"/>
      <c r="J37" s="75"/>
      <c r="K37" s="75"/>
      <c r="L37" s="75"/>
      <c r="M37" s="75"/>
      <c r="N37" s="75"/>
      <c r="O37" s="75"/>
      <c r="P37" s="75"/>
      <c r="Q37" s="75"/>
      <c r="R37" s="75"/>
      <c r="S37" s="75"/>
      <c r="T37" s="100">
        <f>SUM(T24:Z36)</f>
        <v>80000</v>
      </c>
      <c r="U37" s="100"/>
      <c r="V37" s="100"/>
      <c r="W37" s="100"/>
      <c r="X37" s="100"/>
      <c r="Y37" s="100"/>
      <c r="Z37" s="100"/>
      <c r="AA37" s="75"/>
      <c r="AB37" s="75"/>
      <c r="AC37" s="75"/>
      <c r="AD37" s="101"/>
    </row>
    <row r="38" spans="1:30">
      <c r="A38" s="75"/>
      <c r="B38" s="75"/>
      <c r="C38" s="75"/>
      <c r="D38" s="75"/>
      <c r="E38" s="75"/>
      <c r="F38" s="75"/>
      <c r="G38" s="75"/>
      <c r="H38" s="75"/>
      <c r="I38" s="75"/>
      <c r="J38" s="75"/>
      <c r="K38" s="75"/>
      <c r="L38" s="75"/>
      <c r="M38" s="75"/>
      <c r="N38" s="75"/>
      <c r="O38" s="75"/>
      <c r="P38" s="75"/>
      <c r="Q38" s="75"/>
      <c r="R38" s="75"/>
      <c r="S38" s="75"/>
      <c r="T38" s="100"/>
      <c r="U38" s="100"/>
      <c r="V38" s="100"/>
      <c r="W38" s="100"/>
      <c r="X38" s="100"/>
      <c r="Y38" s="100"/>
      <c r="Z38" s="100"/>
      <c r="AA38" s="102"/>
      <c r="AB38" s="102"/>
      <c r="AC38" s="102"/>
      <c r="AD38" s="94"/>
    </row>
    <row r="40" spans="1:30">
      <c r="A40" s="14" t="s">
        <v>17</v>
      </c>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6"/>
    </row>
    <row r="41" spans="1:30">
      <c r="A41" s="76">
        <f>入力シート!A49</f>
        <v>0</v>
      </c>
      <c r="B41" s="77"/>
      <c r="C41" s="77"/>
      <c r="D41" s="77"/>
      <c r="E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8"/>
    </row>
    <row r="42" spans="1:30">
      <c r="A42" s="76"/>
      <c r="B42" s="77"/>
      <c r="C42" s="77"/>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8"/>
    </row>
    <row r="43" spans="1:30">
      <c r="A43" s="76"/>
      <c r="B43" s="77"/>
      <c r="C43" s="77"/>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8"/>
    </row>
    <row r="44" spans="1:30">
      <c r="A44" s="76"/>
      <c r="B44" s="77"/>
      <c r="C44" s="77"/>
      <c r="D44" s="77"/>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8"/>
    </row>
    <row r="45" spans="1:30">
      <c r="A45" s="79"/>
      <c r="B45" s="80"/>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1"/>
    </row>
  </sheetData>
  <mergeCells count="111">
    <mergeCell ref="Y1:AD1"/>
    <mergeCell ref="Q1:V1"/>
    <mergeCell ref="A3:F5"/>
    <mergeCell ref="AA14:AC16"/>
    <mergeCell ref="X14:Z16"/>
    <mergeCell ref="U14:W16"/>
    <mergeCell ref="P20:Q21"/>
    <mergeCell ref="C20:D21"/>
    <mergeCell ref="R20:Y20"/>
    <mergeCell ref="R21:Y21"/>
    <mergeCell ref="E11:N11"/>
    <mergeCell ref="E12:N12"/>
    <mergeCell ref="E13:N13"/>
    <mergeCell ref="E14:N14"/>
    <mergeCell ref="A18:D19"/>
    <mergeCell ref="A20:B21"/>
    <mergeCell ref="E20:F20"/>
    <mergeCell ref="E21:F21"/>
    <mergeCell ref="AA22:AD23"/>
    <mergeCell ref="L22:M23"/>
    <mergeCell ref="A41:AD45"/>
    <mergeCell ref="G20:O20"/>
    <mergeCell ref="G21:O21"/>
    <mergeCell ref="E18:P19"/>
    <mergeCell ref="M8:N9"/>
    <mergeCell ref="Q18:R19"/>
    <mergeCell ref="A22:K23"/>
    <mergeCell ref="T22:Z23"/>
    <mergeCell ref="N22:Q23"/>
    <mergeCell ref="R22:S23"/>
    <mergeCell ref="A24:K24"/>
    <mergeCell ref="L24:M24"/>
    <mergeCell ref="N24:Q24"/>
    <mergeCell ref="R24:S24"/>
    <mergeCell ref="T24:Z24"/>
    <mergeCell ref="T37:Z38"/>
    <mergeCell ref="AA37:AD38"/>
    <mergeCell ref="A37:S38"/>
    <mergeCell ref="A33:K33"/>
    <mergeCell ref="L33:M33"/>
    <mergeCell ref="N33:Q33"/>
    <mergeCell ref="R33:S33"/>
    <mergeCell ref="T33:Z33"/>
    <mergeCell ref="AA33:AD33"/>
    <mergeCell ref="AA24:AD24"/>
    <mergeCell ref="A25:K25"/>
    <mergeCell ref="L25:M25"/>
    <mergeCell ref="N25:Q25"/>
    <mergeCell ref="R25:S25"/>
    <mergeCell ref="T25:Z25"/>
    <mergeCell ref="AA25:AD25"/>
    <mergeCell ref="A26:K26"/>
    <mergeCell ref="L26:M26"/>
    <mergeCell ref="N26:Q26"/>
    <mergeCell ref="R26:S26"/>
    <mergeCell ref="T26:Z26"/>
    <mergeCell ref="AA26:AD26"/>
    <mergeCell ref="A27:K27"/>
    <mergeCell ref="L27:M27"/>
    <mergeCell ref="N27:Q27"/>
    <mergeCell ref="R27:S27"/>
    <mergeCell ref="T27:Z27"/>
    <mergeCell ref="AA27:AD27"/>
    <mergeCell ref="A28:K28"/>
    <mergeCell ref="L28:M28"/>
    <mergeCell ref="N28:Q28"/>
    <mergeCell ref="R28:S28"/>
    <mergeCell ref="T28:Z28"/>
    <mergeCell ref="AA28:AD28"/>
    <mergeCell ref="A29:K29"/>
    <mergeCell ref="L29:M29"/>
    <mergeCell ref="N29:Q29"/>
    <mergeCell ref="R29:S29"/>
    <mergeCell ref="T29:Z29"/>
    <mergeCell ref="AA29:AD29"/>
    <mergeCell ref="A30:K30"/>
    <mergeCell ref="L30:M30"/>
    <mergeCell ref="N30:Q30"/>
    <mergeCell ref="R30:S30"/>
    <mergeCell ref="T30:Z30"/>
    <mergeCell ref="AA30:AD30"/>
    <mergeCell ref="A31:K31"/>
    <mergeCell ref="L31:M31"/>
    <mergeCell ref="N31:Q31"/>
    <mergeCell ref="R31:S31"/>
    <mergeCell ref="T31:Z31"/>
    <mergeCell ref="AA31:AD31"/>
    <mergeCell ref="A32:K32"/>
    <mergeCell ref="L32:M32"/>
    <mergeCell ref="N32:Q32"/>
    <mergeCell ref="R32:S32"/>
    <mergeCell ref="T32:Z32"/>
    <mergeCell ref="AA32:AD32"/>
    <mergeCell ref="A36:K36"/>
    <mergeCell ref="L36:M36"/>
    <mergeCell ref="N36:Q36"/>
    <mergeCell ref="R36:S36"/>
    <mergeCell ref="T36:Z36"/>
    <mergeCell ref="AA36:AD36"/>
    <mergeCell ref="A34:K34"/>
    <mergeCell ref="L34:M34"/>
    <mergeCell ref="N34:Q34"/>
    <mergeCell ref="R34:S34"/>
    <mergeCell ref="T34:Z34"/>
    <mergeCell ref="AA34:AD34"/>
    <mergeCell ref="A35:K35"/>
    <mergeCell ref="L35:M35"/>
    <mergeCell ref="N35:Q35"/>
    <mergeCell ref="R35:S35"/>
    <mergeCell ref="T35:Z35"/>
    <mergeCell ref="AA35:AD35"/>
  </mergeCells>
  <phoneticPr fontId="1"/>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5F983-B0D9-4DAE-8A5A-252D2FEC4744}">
  <dimension ref="A1:AD45"/>
  <sheetViews>
    <sheetView zoomScaleNormal="100" workbookViewId="0">
      <selection activeCell="A24" sqref="A24:K24"/>
    </sheetView>
  </sheetViews>
  <sheetFormatPr defaultRowHeight="13.5"/>
  <cols>
    <col min="1" max="30" width="2.75" customWidth="1"/>
  </cols>
  <sheetData>
    <row r="1" spans="1:30">
      <c r="N1" t="s">
        <v>0</v>
      </c>
      <c r="Q1" s="104">
        <f>入力シート!B15</f>
        <v>45261</v>
      </c>
      <c r="R1" s="104"/>
      <c r="S1" s="104"/>
      <c r="T1" s="104"/>
      <c r="U1" s="104"/>
      <c r="V1" s="104"/>
      <c r="W1" t="s">
        <v>1</v>
      </c>
      <c r="Y1" s="103">
        <f>入力シート!B16</f>
        <v>12345678</v>
      </c>
      <c r="Z1" s="103"/>
      <c r="AA1" s="103"/>
      <c r="AB1" s="103"/>
      <c r="AC1" s="103"/>
      <c r="AD1" s="103"/>
    </row>
    <row r="3" spans="1:30">
      <c r="A3" s="105" t="s">
        <v>69</v>
      </c>
      <c r="B3" s="105"/>
      <c r="C3" s="105"/>
      <c r="D3" s="105"/>
      <c r="E3" s="105"/>
      <c r="F3" s="105"/>
    </row>
    <row r="4" spans="1:30">
      <c r="A4" s="105"/>
      <c r="B4" s="105"/>
      <c r="C4" s="105"/>
      <c r="D4" s="105"/>
      <c r="E4" s="105"/>
      <c r="F4" s="105"/>
    </row>
    <row r="5" spans="1:30">
      <c r="A5" s="105"/>
      <c r="B5" s="105"/>
      <c r="C5" s="105"/>
      <c r="D5" s="105"/>
      <c r="E5" s="105"/>
      <c r="F5" s="105"/>
    </row>
    <row r="6" spans="1:30" ht="18.75">
      <c r="R6" s="24" t="str">
        <f>入力シート!B6</f>
        <v>株式会社きっちん</v>
      </c>
    </row>
    <row r="7" spans="1:30" ht="17.25">
      <c r="A7" s="11" t="str">
        <f>入力シート!B17</f>
        <v>株式会社ABC</v>
      </c>
      <c r="R7" t="str">
        <f>入力シート!B7</f>
        <v>担当：営業部　田中雄大</v>
      </c>
    </row>
    <row r="8" spans="1:30">
      <c r="B8" t="str">
        <f>入力シート!B18</f>
        <v>購買部</v>
      </c>
      <c r="M8" s="88" t="str">
        <f>入力シート!B20</f>
        <v>様</v>
      </c>
      <c r="N8" s="88"/>
      <c r="R8" t="s">
        <v>9</v>
      </c>
      <c r="S8" t="str">
        <f>入力シート!B8</f>
        <v>236-00XX</v>
      </c>
    </row>
    <row r="9" spans="1:30">
      <c r="A9" s="12"/>
      <c r="B9" s="12" t="str">
        <f>入力シート!B19</f>
        <v>山田悟</v>
      </c>
      <c r="C9" s="12"/>
      <c r="D9" s="12"/>
      <c r="E9" s="12"/>
      <c r="F9" s="12"/>
      <c r="G9" s="12"/>
      <c r="H9" s="12"/>
      <c r="I9" s="12"/>
      <c r="J9" s="12"/>
      <c r="K9" s="12"/>
      <c r="L9" s="12"/>
      <c r="M9" s="89"/>
      <c r="N9" s="89"/>
      <c r="R9" t="str">
        <f>入力シート!B9</f>
        <v>神奈川県横浜市金沢区瀬戸25-1</v>
      </c>
    </row>
    <row r="10" spans="1:30">
      <c r="R10" t="str">
        <f>IF(入力シート!B10=0,"",入力シート!B10)</f>
        <v/>
      </c>
    </row>
    <row r="11" spans="1:30">
      <c r="A11" s="12" t="s">
        <v>3</v>
      </c>
      <c r="B11" s="12"/>
      <c r="C11" s="12"/>
      <c r="D11" s="12"/>
      <c r="E11" s="121">
        <f>入力シート!B22</f>
        <v>45260</v>
      </c>
      <c r="F11" s="121"/>
      <c r="G11" s="121"/>
      <c r="H11" s="121"/>
      <c r="I11" s="121"/>
      <c r="J11" s="121"/>
      <c r="K11" s="121"/>
      <c r="L11" s="121"/>
      <c r="M11" s="121"/>
      <c r="N11" s="121"/>
      <c r="R11" t="s">
        <v>7</v>
      </c>
      <c r="T11" t="str">
        <f>入力シート!B11</f>
        <v>045-9XX-66XX</v>
      </c>
    </row>
    <row r="12" spans="1:30">
      <c r="A12" s="13" t="s">
        <v>4</v>
      </c>
      <c r="B12" s="13"/>
      <c r="C12" s="13"/>
      <c r="D12" s="13"/>
      <c r="E12" s="122" t="str">
        <f>入力シート!B23</f>
        <v>御社ご指定による</v>
      </c>
      <c r="F12" s="122"/>
      <c r="G12" s="122"/>
      <c r="H12" s="122"/>
      <c r="I12" s="122"/>
      <c r="J12" s="122"/>
      <c r="K12" s="122"/>
      <c r="L12" s="122"/>
      <c r="M12" s="122"/>
      <c r="N12" s="122"/>
      <c r="R12" t="s">
        <v>8</v>
      </c>
      <c r="T12" t="str">
        <f>入力シート!B12</f>
        <v>045-9XX-66XY</v>
      </c>
    </row>
    <row r="13" spans="1:30">
      <c r="A13" s="13" t="s">
        <v>5</v>
      </c>
      <c r="B13" s="13"/>
      <c r="C13" s="13"/>
      <c r="D13" s="13"/>
      <c r="E13" s="122" t="str">
        <f>入力シート!B24</f>
        <v>末締　翌月10日</v>
      </c>
      <c r="F13" s="122"/>
      <c r="G13" s="122"/>
      <c r="H13" s="122"/>
      <c r="I13" s="122"/>
      <c r="J13" s="122"/>
      <c r="K13" s="122"/>
      <c r="L13" s="122"/>
      <c r="M13" s="122"/>
      <c r="N13" s="122"/>
    </row>
    <row r="14" spans="1:30">
      <c r="A14" s="22"/>
      <c r="B14" s="22"/>
      <c r="C14" s="22"/>
      <c r="D14" s="22"/>
      <c r="E14" s="23"/>
      <c r="F14" s="23"/>
      <c r="G14" s="23"/>
      <c r="H14" s="23"/>
      <c r="I14" s="23"/>
      <c r="J14" s="23"/>
      <c r="K14" s="23"/>
      <c r="L14" s="23"/>
      <c r="M14" s="23"/>
      <c r="N14" s="23"/>
      <c r="U14" s="106"/>
      <c r="V14" s="107"/>
      <c r="W14" s="108"/>
      <c r="X14" s="106"/>
      <c r="Y14" s="107"/>
      <c r="Z14" s="108"/>
      <c r="AA14" s="106"/>
      <c r="AB14" s="107"/>
      <c r="AC14" s="108"/>
    </row>
    <row r="15" spans="1:30">
      <c r="U15" s="109"/>
      <c r="V15" s="110"/>
      <c r="W15" s="111"/>
      <c r="X15" s="109"/>
      <c r="Y15" s="110"/>
      <c r="Z15" s="111"/>
      <c r="AA15" s="109"/>
      <c r="AB15" s="110"/>
      <c r="AC15" s="111"/>
    </row>
    <row r="16" spans="1:30">
      <c r="U16" s="112"/>
      <c r="V16" s="113"/>
      <c r="W16" s="114"/>
      <c r="X16" s="112"/>
      <c r="Y16" s="113"/>
      <c r="Z16" s="114"/>
      <c r="AA16" s="112"/>
      <c r="AB16" s="113"/>
      <c r="AC16" s="114"/>
    </row>
    <row r="17" spans="1:30">
      <c r="A17" t="s">
        <v>70</v>
      </c>
    </row>
    <row r="18" spans="1:30">
      <c r="A18" s="124" t="s">
        <v>11</v>
      </c>
      <c r="B18" s="124"/>
      <c r="C18" s="124"/>
      <c r="D18" s="124"/>
      <c r="E18" s="84">
        <f>G20+G21+R20+R21</f>
        <v>88000</v>
      </c>
      <c r="F18" s="84"/>
      <c r="G18" s="84"/>
      <c r="H18" s="84"/>
      <c r="I18" s="84"/>
      <c r="J18" s="84"/>
      <c r="K18" s="84"/>
      <c r="L18" s="84"/>
      <c r="M18" s="84"/>
      <c r="N18" s="84"/>
      <c r="O18" s="84"/>
      <c r="P18" s="85"/>
      <c r="Q18" s="90" t="s">
        <v>51</v>
      </c>
      <c r="R18" s="91"/>
    </row>
    <row r="19" spans="1:30">
      <c r="A19" s="125"/>
      <c r="B19" s="125"/>
      <c r="C19" s="125"/>
      <c r="D19" s="125"/>
      <c r="E19" s="86"/>
      <c r="F19" s="86"/>
      <c r="G19" s="86"/>
      <c r="H19" s="86"/>
      <c r="I19" s="86"/>
      <c r="J19" s="86"/>
      <c r="K19" s="86"/>
      <c r="L19" s="86"/>
      <c r="M19" s="86"/>
      <c r="N19" s="86"/>
      <c r="O19" s="86"/>
      <c r="P19" s="87"/>
      <c r="Q19" s="92"/>
      <c r="R19" s="93"/>
    </row>
    <row r="20" spans="1:30" ht="13.5" customHeight="1">
      <c r="A20" s="126" t="s">
        <v>12</v>
      </c>
      <c r="B20" s="126"/>
      <c r="C20" s="117" t="s">
        <v>37</v>
      </c>
      <c r="D20" s="117"/>
      <c r="E20" s="127">
        <v>0.1</v>
      </c>
      <c r="F20" s="127"/>
      <c r="G20" s="82">
        <f>SUMIF(R24:S36,"10%",T24:Z36)</f>
        <v>80000</v>
      </c>
      <c r="H20" s="82"/>
      <c r="I20" s="82"/>
      <c r="J20" s="82"/>
      <c r="K20" s="82"/>
      <c r="L20" s="82"/>
      <c r="M20" s="82"/>
      <c r="N20" s="82"/>
      <c r="O20" s="82"/>
      <c r="P20" s="115" t="s">
        <v>36</v>
      </c>
      <c r="Q20" s="115"/>
      <c r="R20" s="119">
        <f>ROUND(G20*10%,0)</f>
        <v>8000</v>
      </c>
      <c r="S20" s="120"/>
      <c r="T20" s="120"/>
      <c r="U20" s="120"/>
      <c r="V20" s="120"/>
      <c r="W20" s="120"/>
      <c r="X20" s="120"/>
      <c r="Y20" s="120"/>
    </row>
    <row r="21" spans="1:30">
      <c r="A21" s="75"/>
      <c r="B21" s="75"/>
      <c r="C21" s="118"/>
      <c r="D21" s="118"/>
      <c r="E21" s="128">
        <v>0.08</v>
      </c>
      <c r="F21" s="128"/>
      <c r="G21" s="83">
        <f>SUMIF(R24:S36,"8%",T24:Z36)</f>
        <v>0</v>
      </c>
      <c r="H21" s="83"/>
      <c r="I21" s="83"/>
      <c r="J21" s="83"/>
      <c r="K21" s="83"/>
      <c r="L21" s="83"/>
      <c r="M21" s="83"/>
      <c r="N21" s="83"/>
      <c r="O21" s="83"/>
      <c r="P21" s="116"/>
      <c r="Q21" s="116"/>
      <c r="R21" s="120">
        <f>ROUND(G21*10%,0)</f>
        <v>0</v>
      </c>
      <c r="S21" s="120"/>
      <c r="T21" s="120"/>
      <c r="U21" s="120"/>
      <c r="V21" s="120"/>
      <c r="W21" s="120"/>
      <c r="X21" s="120"/>
      <c r="Y21" s="120"/>
    </row>
    <row r="22" spans="1:30">
      <c r="A22" s="75" t="s">
        <v>53</v>
      </c>
      <c r="B22" s="75"/>
      <c r="C22" s="75"/>
      <c r="D22" s="75"/>
      <c r="E22" s="75"/>
      <c r="F22" s="75"/>
      <c r="G22" s="75"/>
      <c r="H22" s="75"/>
      <c r="I22" s="75"/>
      <c r="J22" s="75"/>
      <c r="K22" s="75"/>
      <c r="L22" s="75" t="s">
        <v>14</v>
      </c>
      <c r="M22" s="75"/>
      <c r="N22" s="75" t="s">
        <v>54</v>
      </c>
      <c r="O22" s="75"/>
      <c r="P22" s="75"/>
      <c r="Q22" s="75"/>
      <c r="R22" s="75" t="s">
        <v>39</v>
      </c>
      <c r="S22" s="75"/>
      <c r="T22" s="75" t="s">
        <v>56</v>
      </c>
      <c r="U22" s="75"/>
      <c r="V22" s="75"/>
      <c r="W22" s="75"/>
      <c r="X22" s="75"/>
      <c r="Y22" s="75"/>
      <c r="Z22" s="75"/>
      <c r="AA22" s="75" t="s">
        <v>55</v>
      </c>
      <c r="AB22" s="75"/>
      <c r="AC22" s="75"/>
      <c r="AD22" s="75"/>
    </row>
    <row r="23" spans="1:30">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row>
    <row r="24" spans="1:30" s="1" customFormat="1" ht="26.45" customHeight="1">
      <c r="A24" s="49" t="str">
        <f>入力シート!B34</f>
        <v>冷蔵庫</v>
      </c>
      <c r="B24" s="50"/>
      <c r="C24" s="50"/>
      <c r="D24" s="50"/>
      <c r="E24" s="50"/>
      <c r="F24" s="50"/>
      <c r="G24" s="50"/>
      <c r="H24" s="50"/>
      <c r="I24" s="50"/>
      <c r="J24" s="50"/>
      <c r="K24" s="51"/>
      <c r="L24" s="52">
        <f>入力シート!C34</f>
        <v>1</v>
      </c>
      <c r="M24" s="53"/>
      <c r="N24" s="54">
        <f>入力シート!D34</f>
        <v>50000</v>
      </c>
      <c r="O24" s="55"/>
      <c r="P24" s="55"/>
      <c r="Q24" s="56"/>
      <c r="R24" s="57">
        <f>IF(入力シート!F34="","",入力シート!F34)</f>
        <v>0.1</v>
      </c>
      <c r="S24" s="58"/>
      <c r="T24" s="54">
        <f t="shared" ref="T24:T36" si="0">ROUNDDOWN(L24*N24,0)</f>
        <v>50000</v>
      </c>
      <c r="U24" s="55"/>
      <c r="V24" s="55"/>
      <c r="W24" s="55"/>
      <c r="X24" s="55"/>
      <c r="Y24" s="55"/>
      <c r="Z24" s="56"/>
      <c r="AA24" s="59">
        <f>入力シート!G34</f>
        <v>0</v>
      </c>
      <c r="AB24" s="60"/>
      <c r="AC24" s="60"/>
      <c r="AD24" s="61"/>
    </row>
    <row r="25" spans="1:30" s="1" customFormat="1" ht="26.45" customHeight="1">
      <c r="A25" s="62" t="str">
        <f>入力シート!B35</f>
        <v>シンク</v>
      </c>
      <c r="B25" s="63"/>
      <c r="C25" s="63"/>
      <c r="D25" s="63"/>
      <c r="E25" s="63"/>
      <c r="F25" s="63"/>
      <c r="G25" s="63"/>
      <c r="H25" s="63"/>
      <c r="I25" s="63"/>
      <c r="J25" s="63"/>
      <c r="K25" s="64"/>
      <c r="L25" s="65">
        <f>入力シート!C35</f>
        <v>3</v>
      </c>
      <c r="M25" s="66"/>
      <c r="N25" s="67">
        <f>入力シート!D35</f>
        <v>10000</v>
      </c>
      <c r="O25" s="68"/>
      <c r="P25" s="68"/>
      <c r="Q25" s="69"/>
      <c r="R25" s="70">
        <f>IF(入力シート!F35="","",入力シート!F35)</f>
        <v>0.1</v>
      </c>
      <c r="S25" s="71"/>
      <c r="T25" s="67">
        <f t="shared" si="0"/>
        <v>30000</v>
      </c>
      <c r="U25" s="68"/>
      <c r="V25" s="68"/>
      <c r="W25" s="68"/>
      <c r="X25" s="68"/>
      <c r="Y25" s="68"/>
      <c r="Z25" s="69"/>
      <c r="AA25" s="72">
        <f>入力シート!G35</f>
        <v>0</v>
      </c>
      <c r="AB25" s="73"/>
      <c r="AC25" s="73"/>
      <c r="AD25" s="74"/>
    </row>
    <row r="26" spans="1:30" s="1" customFormat="1" ht="26.45" customHeight="1">
      <c r="A26" s="49">
        <f>入力シート!B36</f>
        <v>0</v>
      </c>
      <c r="B26" s="50"/>
      <c r="C26" s="50"/>
      <c r="D26" s="50"/>
      <c r="E26" s="50"/>
      <c r="F26" s="50"/>
      <c r="G26" s="50"/>
      <c r="H26" s="50"/>
      <c r="I26" s="50"/>
      <c r="J26" s="50"/>
      <c r="K26" s="51"/>
      <c r="L26" s="52">
        <f>入力シート!C36</f>
        <v>0</v>
      </c>
      <c r="M26" s="53"/>
      <c r="N26" s="54">
        <f>入力シート!D36</f>
        <v>0</v>
      </c>
      <c r="O26" s="55"/>
      <c r="P26" s="55"/>
      <c r="Q26" s="56"/>
      <c r="R26" s="57" t="str">
        <f>IF(入力シート!F36="","",入力シート!F36)</f>
        <v/>
      </c>
      <c r="S26" s="58"/>
      <c r="T26" s="54">
        <f t="shared" si="0"/>
        <v>0</v>
      </c>
      <c r="U26" s="55"/>
      <c r="V26" s="55"/>
      <c r="W26" s="55"/>
      <c r="X26" s="55"/>
      <c r="Y26" s="55"/>
      <c r="Z26" s="56"/>
      <c r="AA26" s="59">
        <f>入力シート!G36</f>
        <v>0</v>
      </c>
      <c r="AB26" s="60"/>
      <c r="AC26" s="60"/>
      <c r="AD26" s="61"/>
    </row>
    <row r="27" spans="1:30" s="1" customFormat="1" ht="26.45" customHeight="1">
      <c r="A27" s="62">
        <f>入力シート!B37</f>
        <v>0</v>
      </c>
      <c r="B27" s="63"/>
      <c r="C27" s="63"/>
      <c r="D27" s="63"/>
      <c r="E27" s="63"/>
      <c r="F27" s="63"/>
      <c r="G27" s="63"/>
      <c r="H27" s="63"/>
      <c r="I27" s="63"/>
      <c r="J27" s="63"/>
      <c r="K27" s="64"/>
      <c r="L27" s="65">
        <f>入力シート!C37</f>
        <v>0</v>
      </c>
      <c r="M27" s="66"/>
      <c r="N27" s="67">
        <f>入力シート!D37</f>
        <v>0</v>
      </c>
      <c r="O27" s="68"/>
      <c r="P27" s="68"/>
      <c r="Q27" s="69"/>
      <c r="R27" s="70" t="str">
        <f>IF(入力シート!F37="","",入力シート!F37)</f>
        <v/>
      </c>
      <c r="S27" s="71"/>
      <c r="T27" s="67">
        <f t="shared" si="0"/>
        <v>0</v>
      </c>
      <c r="U27" s="68"/>
      <c r="V27" s="68"/>
      <c r="W27" s="68"/>
      <c r="X27" s="68"/>
      <c r="Y27" s="68"/>
      <c r="Z27" s="69"/>
      <c r="AA27" s="72">
        <f>入力シート!G37</f>
        <v>0</v>
      </c>
      <c r="AB27" s="73"/>
      <c r="AC27" s="73"/>
      <c r="AD27" s="74"/>
    </row>
    <row r="28" spans="1:30" s="1" customFormat="1" ht="26.45" customHeight="1">
      <c r="A28" s="49">
        <f>入力シート!B38</f>
        <v>0</v>
      </c>
      <c r="B28" s="50"/>
      <c r="C28" s="50"/>
      <c r="D28" s="50"/>
      <c r="E28" s="50"/>
      <c r="F28" s="50"/>
      <c r="G28" s="50"/>
      <c r="H28" s="50"/>
      <c r="I28" s="50"/>
      <c r="J28" s="50"/>
      <c r="K28" s="51"/>
      <c r="L28" s="52">
        <f>入力シート!C38</f>
        <v>0</v>
      </c>
      <c r="M28" s="53"/>
      <c r="N28" s="54">
        <f>入力シート!D38</f>
        <v>0</v>
      </c>
      <c r="O28" s="55"/>
      <c r="P28" s="55"/>
      <c r="Q28" s="56"/>
      <c r="R28" s="57" t="str">
        <f>IF(入力シート!F38="","",入力シート!F38)</f>
        <v/>
      </c>
      <c r="S28" s="58"/>
      <c r="T28" s="54">
        <f t="shared" si="0"/>
        <v>0</v>
      </c>
      <c r="U28" s="55"/>
      <c r="V28" s="55"/>
      <c r="W28" s="55"/>
      <c r="X28" s="55"/>
      <c r="Y28" s="55"/>
      <c r="Z28" s="56"/>
      <c r="AA28" s="59">
        <f>入力シート!G38</f>
        <v>0</v>
      </c>
      <c r="AB28" s="60"/>
      <c r="AC28" s="60"/>
      <c r="AD28" s="61"/>
    </row>
    <row r="29" spans="1:30" s="1" customFormat="1" ht="26.45" customHeight="1">
      <c r="A29" s="62">
        <f>入力シート!B39</f>
        <v>0</v>
      </c>
      <c r="B29" s="63"/>
      <c r="C29" s="63"/>
      <c r="D29" s="63"/>
      <c r="E29" s="63"/>
      <c r="F29" s="63"/>
      <c r="G29" s="63"/>
      <c r="H29" s="63"/>
      <c r="I29" s="63"/>
      <c r="J29" s="63"/>
      <c r="K29" s="64"/>
      <c r="L29" s="65">
        <f>入力シート!C39</f>
        <v>0</v>
      </c>
      <c r="M29" s="66"/>
      <c r="N29" s="67">
        <f>入力シート!D39</f>
        <v>0</v>
      </c>
      <c r="O29" s="68"/>
      <c r="P29" s="68"/>
      <c r="Q29" s="69"/>
      <c r="R29" s="70" t="str">
        <f>IF(入力シート!F39="","",入力シート!F39)</f>
        <v/>
      </c>
      <c r="S29" s="71"/>
      <c r="T29" s="67">
        <f t="shared" si="0"/>
        <v>0</v>
      </c>
      <c r="U29" s="68"/>
      <c r="V29" s="68"/>
      <c r="W29" s="68"/>
      <c r="X29" s="68"/>
      <c r="Y29" s="68"/>
      <c r="Z29" s="69"/>
      <c r="AA29" s="72">
        <f>入力シート!G39</f>
        <v>0</v>
      </c>
      <c r="AB29" s="73"/>
      <c r="AC29" s="73"/>
      <c r="AD29" s="74"/>
    </row>
    <row r="30" spans="1:30" s="1" customFormat="1" ht="26.45" customHeight="1">
      <c r="A30" s="49">
        <f>入力シート!B40</f>
        <v>0</v>
      </c>
      <c r="B30" s="50"/>
      <c r="C30" s="50"/>
      <c r="D30" s="50"/>
      <c r="E30" s="50"/>
      <c r="F30" s="50"/>
      <c r="G30" s="50"/>
      <c r="H30" s="50"/>
      <c r="I30" s="50"/>
      <c r="J30" s="50"/>
      <c r="K30" s="51"/>
      <c r="L30" s="52">
        <f>入力シート!C40</f>
        <v>0</v>
      </c>
      <c r="M30" s="53"/>
      <c r="N30" s="54">
        <f>入力シート!D40</f>
        <v>0</v>
      </c>
      <c r="O30" s="55"/>
      <c r="P30" s="55"/>
      <c r="Q30" s="56"/>
      <c r="R30" s="57" t="str">
        <f>IF(入力シート!F40="","",入力シート!F40)</f>
        <v/>
      </c>
      <c r="S30" s="58"/>
      <c r="T30" s="54">
        <f t="shared" si="0"/>
        <v>0</v>
      </c>
      <c r="U30" s="55"/>
      <c r="V30" s="55"/>
      <c r="W30" s="55"/>
      <c r="X30" s="55"/>
      <c r="Y30" s="55"/>
      <c r="Z30" s="56"/>
      <c r="AA30" s="59">
        <f>入力シート!G40</f>
        <v>0</v>
      </c>
      <c r="AB30" s="60"/>
      <c r="AC30" s="60"/>
      <c r="AD30" s="61"/>
    </row>
    <row r="31" spans="1:30" s="1" customFormat="1" ht="26.45" customHeight="1">
      <c r="A31" s="62">
        <f>入力シート!B41</f>
        <v>0</v>
      </c>
      <c r="B31" s="63"/>
      <c r="C31" s="63"/>
      <c r="D31" s="63"/>
      <c r="E31" s="63"/>
      <c r="F31" s="63"/>
      <c r="G31" s="63"/>
      <c r="H31" s="63"/>
      <c r="I31" s="63"/>
      <c r="J31" s="63"/>
      <c r="K31" s="64"/>
      <c r="L31" s="65">
        <f>入力シート!C41</f>
        <v>0</v>
      </c>
      <c r="M31" s="66"/>
      <c r="N31" s="67">
        <f>入力シート!D41</f>
        <v>0</v>
      </c>
      <c r="O31" s="68"/>
      <c r="P31" s="68"/>
      <c r="Q31" s="69"/>
      <c r="R31" s="70" t="str">
        <f>IF(入力シート!F41="","",入力シート!F41)</f>
        <v/>
      </c>
      <c r="S31" s="71"/>
      <c r="T31" s="67">
        <f t="shared" si="0"/>
        <v>0</v>
      </c>
      <c r="U31" s="68"/>
      <c r="V31" s="68"/>
      <c r="W31" s="68"/>
      <c r="X31" s="68"/>
      <c r="Y31" s="68"/>
      <c r="Z31" s="69"/>
      <c r="AA31" s="72">
        <f>入力シート!G41</f>
        <v>0</v>
      </c>
      <c r="AB31" s="73"/>
      <c r="AC31" s="73"/>
      <c r="AD31" s="74"/>
    </row>
    <row r="32" spans="1:30" s="1" customFormat="1" ht="26.45" customHeight="1">
      <c r="A32" s="49">
        <f>入力シート!B42</f>
        <v>0</v>
      </c>
      <c r="B32" s="50"/>
      <c r="C32" s="50"/>
      <c r="D32" s="50"/>
      <c r="E32" s="50"/>
      <c r="F32" s="50"/>
      <c r="G32" s="50"/>
      <c r="H32" s="50"/>
      <c r="I32" s="50"/>
      <c r="J32" s="50"/>
      <c r="K32" s="51"/>
      <c r="L32" s="52">
        <f>入力シート!C42</f>
        <v>0</v>
      </c>
      <c r="M32" s="53"/>
      <c r="N32" s="54">
        <f>入力シート!D42</f>
        <v>0</v>
      </c>
      <c r="O32" s="55"/>
      <c r="P32" s="55"/>
      <c r="Q32" s="56"/>
      <c r="R32" s="57" t="str">
        <f>IF(入力シート!F42="","",入力シート!F42)</f>
        <v/>
      </c>
      <c r="S32" s="58"/>
      <c r="T32" s="54">
        <f t="shared" si="0"/>
        <v>0</v>
      </c>
      <c r="U32" s="55"/>
      <c r="V32" s="55"/>
      <c r="W32" s="55"/>
      <c r="X32" s="55"/>
      <c r="Y32" s="55"/>
      <c r="Z32" s="56"/>
      <c r="AA32" s="59">
        <f>入力シート!G42</f>
        <v>0</v>
      </c>
      <c r="AB32" s="60"/>
      <c r="AC32" s="60"/>
      <c r="AD32" s="61"/>
    </row>
    <row r="33" spans="1:30" s="1" customFormat="1" ht="26.45" customHeight="1">
      <c r="A33" s="62">
        <f>入力シート!B43</f>
        <v>0</v>
      </c>
      <c r="B33" s="63"/>
      <c r="C33" s="63"/>
      <c r="D33" s="63"/>
      <c r="E33" s="63"/>
      <c r="F33" s="63"/>
      <c r="G33" s="63"/>
      <c r="H33" s="63"/>
      <c r="I33" s="63"/>
      <c r="J33" s="63"/>
      <c r="K33" s="64"/>
      <c r="L33" s="65">
        <f>入力シート!C43</f>
        <v>0</v>
      </c>
      <c r="M33" s="66"/>
      <c r="N33" s="67">
        <f>入力シート!D43</f>
        <v>0</v>
      </c>
      <c r="O33" s="68"/>
      <c r="P33" s="68"/>
      <c r="Q33" s="69"/>
      <c r="R33" s="70" t="str">
        <f>IF(入力シート!F43="","",入力シート!F43)</f>
        <v/>
      </c>
      <c r="S33" s="71"/>
      <c r="T33" s="67">
        <f t="shared" si="0"/>
        <v>0</v>
      </c>
      <c r="U33" s="68"/>
      <c r="V33" s="68"/>
      <c r="W33" s="68"/>
      <c r="X33" s="68"/>
      <c r="Y33" s="68"/>
      <c r="Z33" s="69"/>
      <c r="AA33" s="72">
        <f>入力シート!G43</f>
        <v>0</v>
      </c>
      <c r="AB33" s="73"/>
      <c r="AC33" s="73"/>
      <c r="AD33" s="74"/>
    </row>
    <row r="34" spans="1:30" s="1" customFormat="1" ht="26.45" customHeight="1">
      <c r="A34" s="49">
        <f>入力シート!B44</f>
        <v>0</v>
      </c>
      <c r="B34" s="50"/>
      <c r="C34" s="50"/>
      <c r="D34" s="50"/>
      <c r="E34" s="50"/>
      <c r="F34" s="50"/>
      <c r="G34" s="50"/>
      <c r="H34" s="50"/>
      <c r="I34" s="50"/>
      <c r="J34" s="50"/>
      <c r="K34" s="51"/>
      <c r="L34" s="52">
        <f>入力シート!C44</f>
        <v>0</v>
      </c>
      <c r="M34" s="53"/>
      <c r="N34" s="54">
        <f>入力シート!D44</f>
        <v>0</v>
      </c>
      <c r="O34" s="55"/>
      <c r="P34" s="55"/>
      <c r="Q34" s="56"/>
      <c r="R34" s="57" t="str">
        <f>IF(入力シート!F44="","",入力シート!F44)</f>
        <v/>
      </c>
      <c r="S34" s="58"/>
      <c r="T34" s="54">
        <f t="shared" si="0"/>
        <v>0</v>
      </c>
      <c r="U34" s="55"/>
      <c r="V34" s="55"/>
      <c r="W34" s="55"/>
      <c r="X34" s="55"/>
      <c r="Y34" s="55"/>
      <c r="Z34" s="56"/>
      <c r="AA34" s="59">
        <f>入力シート!G44</f>
        <v>0</v>
      </c>
      <c r="AB34" s="60"/>
      <c r="AC34" s="60"/>
      <c r="AD34" s="61"/>
    </row>
    <row r="35" spans="1:30" s="1" customFormat="1" ht="26.45" customHeight="1">
      <c r="A35" s="62">
        <f>入力シート!B45</f>
        <v>0</v>
      </c>
      <c r="B35" s="63"/>
      <c r="C35" s="63"/>
      <c r="D35" s="63"/>
      <c r="E35" s="63"/>
      <c r="F35" s="63"/>
      <c r="G35" s="63"/>
      <c r="H35" s="63"/>
      <c r="I35" s="63"/>
      <c r="J35" s="63"/>
      <c r="K35" s="64"/>
      <c r="L35" s="65">
        <f>入力シート!C45</f>
        <v>0</v>
      </c>
      <c r="M35" s="66"/>
      <c r="N35" s="67">
        <f>入力シート!D45</f>
        <v>0</v>
      </c>
      <c r="O35" s="68"/>
      <c r="P35" s="68"/>
      <c r="Q35" s="69"/>
      <c r="R35" s="70" t="str">
        <f>IF(入力シート!F45="","",入力シート!F45)</f>
        <v/>
      </c>
      <c r="S35" s="71"/>
      <c r="T35" s="67">
        <f t="shared" si="0"/>
        <v>0</v>
      </c>
      <c r="U35" s="68"/>
      <c r="V35" s="68"/>
      <c r="W35" s="68"/>
      <c r="X35" s="68"/>
      <c r="Y35" s="68"/>
      <c r="Z35" s="69"/>
      <c r="AA35" s="72">
        <f>入力シート!G45</f>
        <v>0</v>
      </c>
      <c r="AB35" s="73"/>
      <c r="AC35" s="73"/>
      <c r="AD35" s="74"/>
    </row>
    <row r="36" spans="1:30" s="1" customFormat="1" ht="26.45" customHeight="1">
      <c r="A36" s="49">
        <f>入力シート!B46</f>
        <v>0</v>
      </c>
      <c r="B36" s="50"/>
      <c r="C36" s="50"/>
      <c r="D36" s="50"/>
      <c r="E36" s="50"/>
      <c r="F36" s="50"/>
      <c r="G36" s="50"/>
      <c r="H36" s="50"/>
      <c r="I36" s="50"/>
      <c r="J36" s="50"/>
      <c r="K36" s="51"/>
      <c r="L36" s="52">
        <f>入力シート!C46</f>
        <v>0</v>
      </c>
      <c r="M36" s="53"/>
      <c r="N36" s="54">
        <f>入力シート!D46</f>
        <v>0</v>
      </c>
      <c r="O36" s="55"/>
      <c r="P36" s="55"/>
      <c r="Q36" s="56"/>
      <c r="R36" s="57" t="str">
        <f>IF(入力シート!F46="","",入力シート!F46)</f>
        <v/>
      </c>
      <c r="S36" s="58"/>
      <c r="T36" s="54">
        <f t="shared" si="0"/>
        <v>0</v>
      </c>
      <c r="U36" s="55"/>
      <c r="V36" s="55"/>
      <c r="W36" s="55"/>
      <c r="X36" s="55"/>
      <c r="Y36" s="55"/>
      <c r="Z36" s="56"/>
      <c r="AA36" s="59">
        <f>入力シート!G46</f>
        <v>0</v>
      </c>
      <c r="AB36" s="60"/>
      <c r="AC36" s="60"/>
      <c r="AD36" s="61"/>
    </row>
    <row r="37" spans="1:30">
      <c r="A37" s="75" t="s">
        <v>57</v>
      </c>
      <c r="B37" s="75"/>
      <c r="C37" s="75"/>
      <c r="D37" s="75"/>
      <c r="E37" s="75"/>
      <c r="F37" s="75"/>
      <c r="G37" s="75"/>
      <c r="H37" s="75"/>
      <c r="I37" s="75"/>
      <c r="J37" s="75"/>
      <c r="K37" s="75"/>
      <c r="L37" s="75"/>
      <c r="M37" s="75"/>
      <c r="N37" s="75"/>
      <c r="O37" s="75"/>
      <c r="P37" s="75"/>
      <c r="Q37" s="75"/>
      <c r="R37" s="75"/>
      <c r="S37" s="75"/>
      <c r="T37" s="100">
        <f>SUM(T24:Z36)</f>
        <v>80000</v>
      </c>
      <c r="U37" s="100"/>
      <c r="V37" s="100"/>
      <c r="W37" s="100"/>
      <c r="X37" s="100"/>
      <c r="Y37" s="100"/>
      <c r="Z37" s="100"/>
      <c r="AA37" s="75"/>
      <c r="AB37" s="75"/>
      <c r="AC37" s="75"/>
      <c r="AD37" s="101"/>
    </row>
    <row r="38" spans="1:30">
      <c r="A38" s="75"/>
      <c r="B38" s="75"/>
      <c r="C38" s="75"/>
      <c r="D38" s="75"/>
      <c r="E38" s="75"/>
      <c r="F38" s="75"/>
      <c r="G38" s="75"/>
      <c r="H38" s="75"/>
      <c r="I38" s="75"/>
      <c r="J38" s="75"/>
      <c r="K38" s="75"/>
      <c r="L38" s="75"/>
      <c r="M38" s="75"/>
      <c r="N38" s="75"/>
      <c r="O38" s="75"/>
      <c r="P38" s="75"/>
      <c r="Q38" s="75"/>
      <c r="R38" s="75"/>
      <c r="S38" s="75"/>
      <c r="T38" s="100"/>
      <c r="U38" s="100"/>
      <c r="V38" s="100"/>
      <c r="W38" s="100"/>
      <c r="X38" s="100"/>
      <c r="Y38" s="100"/>
      <c r="Z38" s="100"/>
      <c r="AA38" s="102"/>
      <c r="AB38" s="102"/>
      <c r="AC38" s="102"/>
      <c r="AD38" s="94"/>
    </row>
    <row r="40" spans="1:30">
      <c r="A40" s="14" t="s">
        <v>17</v>
      </c>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6"/>
    </row>
    <row r="41" spans="1:30">
      <c r="A41" s="76">
        <f>入力シート!A49</f>
        <v>0</v>
      </c>
      <c r="B41" s="77"/>
      <c r="C41" s="77"/>
      <c r="D41" s="77"/>
      <c r="E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8"/>
    </row>
    <row r="42" spans="1:30">
      <c r="A42" s="76"/>
      <c r="B42" s="77"/>
      <c r="C42" s="77"/>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8"/>
    </row>
    <row r="43" spans="1:30">
      <c r="A43" s="76"/>
      <c r="B43" s="77"/>
      <c r="C43" s="77"/>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8"/>
    </row>
    <row r="44" spans="1:30">
      <c r="A44" s="76"/>
      <c r="B44" s="77"/>
      <c r="C44" s="77"/>
      <c r="D44" s="77"/>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8"/>
    </row>
    <row r="45" spans="1:30">
      <c r="A45" s="79"/>
      <c r="B45" s="80"/>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1"/>
    </row>
  </sheetData>
  <mergeCells count="110">
    <mergeCell ref="A41:AD45"/>
    <mergeCell ref="A36:K36"/>
    <mergeCell ref="L36:M36"/>
    <mergeCell ref="N36:Q36"/>
    <mergeCell ref="R36:S36"/>
    <mergeCell ref="T36:Z36"/>
    <mergeCell ref="AA36:AD36"/>
    <mergeCell ref="A37:S38"/>
    <mergeCell ref="T37:Z38"/>
    <mergeCell ref="AA37:AD38"/>
    <mergeCell ref="A32:K32"/>
    <mergeCell ref="L32:M32"/>
    <mergeCell ref="N32:Q32"/>
    <mergeCell ref="R32:S32"/>
    <mergeCell ref="T32:Z32"/>
    <mergeCell ref="AA32:AD32"/>
    <mergeCell ref="A33:K33"/>
    <mergeCell ref="L33:M33"/>
    <mergeCell ref="N33:Q33"/>
    <mergeCell ref="R33:S33"/>
    <mergeCell ref="T33:Z33"/>
    <mergeCell ref="AA33:AD33"/>
    <mergeCell ref="A28:K28"/>
    <mergeCell ref="L28:M28"/>
    <mergeCell ref="N28:Q28"/>
    <mergeCell ref="R28:S28"/>
    <mergeCell ref="T28:Z28"/>
    <mergeCell ref="AA28:AD28"/>
    <mergeCell ref="A29:K29"/>
    <mergeCell ref="L29:M29"/>
    <mergeCell ref="N29:Q29"/>
    <mergeCell ref="R29:S29"/>
    <mergeCell ref="T29:Z29"/>
    <mergeCell ref="AA29:AD29"/>
    <mergeCell ref="A24:K24"/>
    <mergeCell ref="L24:M24"/>
    <mergeCell ref="N24:Q24"/>
    <mergeCell ref="R24:S24"/>
    <mergeCell ref="T24:Z24"/>
    <mergeCell ref="AA24:AD24"/>
    <mergeCell ref="A25:K25"/>
    <mergeCell ref="L25:M25"/>
    <mergeCell ref="N25:Q25"/>
    <mergeCell ref="R25:S25"/>
    <mergeCell ref="T25:Z25"/>
    <mergeCell ref="AA25:AD25"/>
    <mergeCell ref="A22:K23"/>
    <mergeCell ref="L22:M23"/>
    <mergeCell ref="N22:Q23"/>
    <mergeCell ref="R22:S23"/>
    <mergeCell ref="T22:Z23"/>
    <mergeCell ref="AA22:AD23"/>
    <mergeCell ref="A20:B21"/>
    <mergeCell ref="C20:D21"/>
    <mergeCell ref="E20:F20"/>
    <mergeCell ref="G20:O20"/>
    <mergeCell ref="P20:Q21"/>
    <mergeCell ref="R20:Y20"/>
    <mergeCell ref="E21:F21"/>
    <mergeCell ref="G21:O21"/>
    <mergeCell ref="R21:Y21"/>
    <mergeCell ref="E13:N13"/>
    <mergeCell ref="U14:W16"/>
    <mergeCell ref="X14:Z16"/>
    <mergeCell ref="AA14:AC16"/>
    <mergeCell ref="A18:D19"/>
    <mergeCell ref="E18:P19"/>
    <mergeCell ref="Q18:R19"/>
    <mergeCell ref="Q1:V1"/>
    <mergeCell ref="Y1:AD1"/>
    <mergeCell ref="A3:F5"/>
    <mergeCell ref="M8:N9"/>
    <mergeCell ref="E11:N11"/>
    <mergeCell ref="E12:N12"/>
    <mergeCell ref="A26:K26"/>
    <mergeCell ref="L26:M26"/>
    <mergeCell ref="N26:Q26"/>
    <mergeCell ref="R26:S26"/>
    <mergeCell ref="T26:Z26"/>
    <mergeCell ref="AA26:AD26"/>
    <mergeCell ref="A27:K27"/>
    <mergeCell ref="L27:M27"/>
    <mergeCell ref="N27:Q27"/>
    <mergeCell ref="R27:S27"/>
    <mergeCell ref="T27:Z27"/>
    <mergeCell ref="AA27:AD27"/>
    <mergeCell ref="A30:K30"/>
    <mergeCell ref="L30:M30"/>
    <mergeCell ref="N30:Q30"/>
    <mergeCell ref="R30:S30"/>
    <mergeCell ref="T30:Z30"/>
    <mergeCell ref="AA30:AD30"/>
    <mergeCell ref="A31:K31"/>
    <mergeCell ref="L31:M31"/>
    <mergeCell ref="N31:Q31"/>
    <mergeCell ref="R31:S31"/>
    <mergeCell ref="T31:Z31"/>
    <mergeCell ref="AA31:AD31"/>
    <mergeCell ref="A34:K34"/>
    <mergeCell ref="L34:M34"/>
    <mergeCell ref="N34:Q34"/>
    <mergeCell ref="R34:S34"/>
    <mergeCell ref="T34:Z34"/>
    <mergeCell ref="AA34:AD34"/>
    <mergeCell ref="A35:K35"/>
    <mergeCell ref="L35:M35"/>
    <mergeCell ref="N35:Q35"/>
    <mergeCell ref="R35:S35"/>
    <mergeCell ref="T35:Z35"/>
    <mergeCell ref="AA35:AD35"/>
  </mergeCells>
  <phoneticPr fontId="1"/>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7750C2-FBD8-419E-8ED4-2F8E3AE7C6D1}">
  <dimension ref="A1:AD45"/>
  <sheetViews>
    <sheetView zoomScaleNormal="100" workbookViewId="0">
      <selection activeCell="A24" sqref="A24:K24"/>
    </sheetView>
  </sheetViews>
  <sheetFormatPr defaultRowHeight="13.5"/>
  <cols>
    <col min="1" max="30" width="2.75" customWidth="1"/>
  </cols>
  <sheetData>
    <row r="1" spans="1:30">
      <c r="N1" t="s">
        <v>0</v>
      </c>
      <c r="Q1" s="104">
        <f>入力シート!B15</f>
        <v>45261</v>
      </c>
      <c r="R1" s="104"/>
      <c r="S1" s="104"/>
      <c r="T1" s="104"/>
      <c r="U1" s="104"/>
      <c r="V1" s="104"/>
      <c r="W1" t="s">
        <v>1</v>
      </c>
      <c r="Y1" s="103">
        <f>入力シート!B16</f>
        <v>12345678</v>
      </c>
      <c r="Z1" s="103"/>
      <c r="AA1" s="103"/>
      <c r="AB1" s="103"/>
      <c r="AC1" s="103"/>
      <c r="AD1" s="103"/>
    </row>
    <row r="3" spans="1:30">
      <c r="A3" s="105" t="s">
        <v>58</v>
      </c>
      <c r="B3" s="105"/>
      <c r="C3" s="105"/>
      <c r="D3" s="105"/>
      <c r="E3" s="105"/>
      <c r="F3" s="105"/>
    </row>
    <row r="4" spans="1:30">
      <c r="A4" s="105"/>
      <c r="B4" s="105"/>
      <c r="C4" s="105"/>
      <c r="D4" s="105"/>
      <c r="E4" s="105"/>
      <c r="F4" s="105"/>
    </row>
    <row r="5" spans="1:30">
      <c r="A5" s="105"/>
      <c r="B5" s="105"/>
      <c r="C5" s="105"/>
      <c r="D5" s="105"/>
      <c r="E5" s="105"/>
      <c r="F5" s="105"/>
    </row>
    <row r="6" spans="1:30" ht="18.75">
      <c r="R6" s="24" t="str">
        <f>入力シート!B6</f>
        <v>株式会社きっちん</v>
      </c>
    </row>
    <row r="7" spans="1:30" ht="17.25">
      <c r="A7" s="11" t="str">
        <f>入力シート!B17</f>
        <v>株式会社ABC</v>
      </c>
      <c r="R7" t="str">
        <f>入力シート!B7</f>
        <v>担当：営業部　田中雄大</v>
      </c>
    </row>
    <row r="8" spans="1:30">
      <c r="B8" t="str">
        <f>入力シート!B18</f>
        <v>購買部</v>
      </c>
      <c r="M8" s="88" t="str">
        <f>入力シート!B20</f>
        <v>様</v>
      </c>
      <c r="N8" s="88"/>
      <c r="R8" t="s">
        <v>9</v>
      </c>
      <c r="S8" t="str">
        <f>入力シート!B8</f>
        <v>236-00XX</v>
      </c>
    </row>
    <row r="9" spans="1:30">
      <c r="A9" s="12"/>
      <c r="B9" s="12" t="str">
        <f>入力シート!B19</f>
        <v>山田悟</v>
      </c>
      <c r="C9" s="12"/>
      <c r="D9" s="12"/>
      <c r="E9" s="12"/>
      <c r="F9" s="12"/>
      <c r="G9" s="12"/>
      <c r="H9" s="12"/>
      <c r="I9" s="12"/>
      <c r="J9" s="12"/>
      <c r="K9" s="12"/>
      <c r="L9" s="12"/>
      <c r="M9" s="89"/>
      <c r="N9" s="89"/>
      <c r="R9" t="str">
        <f>入力シート!B9</f>
        <v>神奈川県横浜市金沢区瀬戸25-1</v>
      </c>
    </row>
    <row r="10" spans="1:30">
      <c r="R10" t="str">
        <f>IF(入力シート!B10=0,"",入力シート!B10)</f>
        <v/>
      </c>
    </row>
    <row r="11" spans="1:30">
      <c r="A11" s="12" t="s">
        <v>3</v>
      </c>
      <c r="B11" s="12"/>
      <c r="C11" s="12"/>
      <c r="D11" s="12"/>
      <c r="E11" s="121">
        <f>入力シート!B22</f>
        <v>45260</v>
      </c>
      <c r="F11" s="121"/>
      <c r="G11" s="121"/>
      <c r="H11" s="121"/>
      <c r="I11" s="121"/>
      <c r="J11" s="121"/>
      <c r="K11" s="121"/>
      <c r="L11" s="121"/>
      <c r="M11" s="121"/>
      <c r="N11" s="121"/>
      <c r="R11" t="s">
        <v>7</v>
      </c>
      <c r="T11" t="str">
        <f>入力シート!B11</f>
        <v>045-9XX-66XX</v>
      </c>
    </row>
    <row r="12" spans="1:30">
      <c r="A12" s="13" t="s">
        <v>4</v>
      </c>
      <c r="B12" s="13"/>
      <c r="C12" s="13"/>
      <c r="D12" s="13"/>
      <c r="E12" s="122" t="str">
        <f>入力シート!B23</f>
        <v>御社ご指定による</v>
      </c>
      <c r="F12" s="122"/>
      <c r="G12" s="122"/>
      <c r="H12" s="122"/>
      <c r="I12" s="122"/>
      <c r="J12" s="122"/>
      <c r="K12" s="122"/>
      <c r="L12" s="122"/>
      <c r="M12" s="122"/>
      <c r="N12" s="122"/>
      <c r="R12" t="s">
        <v>8</v>
      </c>
      <c r="T12" t="str">
        <f>入力シート!B12</f>
        <v>045-9XX-66XY</v>
      </c>
    </row>
    <row r="13" spans="1:30">
      <c r="A13" s="13" t="s">
        <v>5</v>
      </c>
      <c r="B13" s="13"/>
      <c r="C13" s="13"/>
      <c r="D13" s="13"/>
      <c r="E13" s="122" t="str">
        <f>入力シート!B24</f>
        <v>末締　翌月10日</v>
      </c>
      <c r="F13" s="122"/>
      <c r="G13" s="122"/>
      <c r="H13" s="122"/>
      <c r="I13" s="122"/>
      <c r="J13" s="122"/>
      <c r="K13" s="122"/>
      <c r="L13" s="122"/>
      <c r="M13" s="122"/>
      <c r="N13" s="122"/>
    </row>
    <row r="14" spans="1:30">
      <c r="A14" s="22"/>
      <c r="B14" s="22"/>
      <c r="C14" s="22"/>
      <c r="D14" s="22"/>
      <c r="E14" s="23"/>
      <c r="F14" s="23"/>
      <c r="G14" s="23"/>
      <c r="H14" s="23"/>
      <c r="I14" s="23"/>
      <c r="J14" s="23"/>
      <c r="K14" s="23"/>
      <c r="L14" s="23"/>
      <c r="M14" s="23"/>
      <c r="N14" s="23"/>
      <c r="U14" s="106"/>
      <c r="V14" s="107"/>
      <c r="W14" s="108"/>
      <c r="X14" s="106"/>
      <c r="Y14" s="107"/>
      <c r="Z14" s="108"/>
      <c r="AA14" s="106"/>
      <c r="AB14" s="107"/>
      <c r="AC14" s="108"/>
    </row>
    <row r="15" spans="1:30">
      <c r="U15" s="109"/>
      <c r="V15" s="110"/>
      <c r="W15" s="111"/>
      <c r="X15" s="109"/>
      <c r="Y15" s="110"/>
      <c r="Z15" s="111"/>
      <c r="AA15" s="109"/>
      <c r="AB15" s="110"/>
      <c r="AC15" s="111"/>
    </row>
    <row r="16" spans="1:30">
      <c r="U16" s="112"/>
      <c r="V16" s="113"/>
      <c r="W16" s="114"/>
      <c r="X16" s="112"/>
      <c r="Y16" s="113"/>
      <c r="Z16" s="114"/>
      <c r="AA16" s="112"/>
      <c r="AB16" s="113"/>
      <c r="AC16" s="114"/>
    </row>
    <row r="17" spans="1:30">
      <c r="A17" t="s">
        <v>66</v>
      </c>
    </row>
    <row r="18" spans="1:30">
      <c r="A18" s="124" t="s">
        <v>11</v>
      </c>
      <c r="B18" s="124"/>
      <c r="C18" s="124"/>
      <c r="D18" s="124"/>
      <c r="E18" s="84">
        <f>G20+G21+R20+R21</f>
        <v>88000</v>
      </c>
      <c r="F18" s="84"/>
      <c r="G18" s="84"/>
      <c r="H18" s="84"/>
      <c r="I18" s="84"/>
      <c r="J18" s="84"/>
      <c r="K18" s="84"/>
      <c r="L18" s="84"/>
      <c r="M18" s="84"/>
      <c r="N18" s="84"/>
      <c r="O18" s="84"/>
      <c r="P18" s="85"/>
      <c r="Q18" s="90" t="s">
        <v>51</v>
      </c>
      <c r="R18" s="91"/>
    </row>
    <row r="19" spans="1:30">
      <c r="A19" s="125"/>
      <c r="B19" s="125"/>
      <c r="C19" s="125"/>
      <c r="D19" s="125"/>
      <c r="E19" s="86"/>
      <c r="F19" s="86"/>
      <c r="G19" s="86"/>
      <c r="H19" s="86"/>
      <c r="I19" s="86"/>
      <c r="J19" s="86"/>
      <c r="K19" s="86"/>
      <c r="L19" s="86"/>
      <c r="M19" s="86"/>
      <c r="N19" s="86"/>
      <c r="O19" s="86"/>
      <c r="P19" s="87"/>
      <c r="Q19" s="92"/>
      <c r="R19" s="93"/>
    </row>
    <row r="20" spans="1:30" ht="13.5" customHeight="1">
      <c r="A20" s="126" t="s">
        <v>12</v>
      </c>
      <c r="B20" s="126"/>
      <c r="C20" s="117" t="s">
        <v>37</v>
      </c>
      <c r="D20" s="117"/>
      <c r="E20" s="127">
        <v>0.1</v>
      </c>
      <c r="F20" s="127"/>
      <c r="G20" s="82">
        <f>SUMIF(R24:S36,"10%",T24:Z36)</f>
        <v>80000</v>
      </c>
      <c r="H20" s="82"/>
      <c r="I20" s="82"/>
      <c r="J20" s="82"/>
      <c r="K20" s="82"/>
      <c r="L20" s="82"/>
      <c r="M20" s="82"/>
      <c r="N20" s="82"/>
      <c r="O20" s="82"/>
      <c r="P20" s="115" t="s">
        <v>36</v>
      </c>
      <c r="Q20" s="115"/>
      <c r="R20" s="119">
        <f>ROUND(G20*10%,0)</f>
        <v>8000</v>
      </c>
      <c r="S20" s="120"/>
      <c r="T20" s="120"/>
      <c r="U20" s="120"/>
      <c r="V20" s="120"/>
      <c r="W20" s="120"/>
      <c r="X20" s="120"/>
      <c r="Y20" s="120"/>
    </row>
    <row r="21" spans="1:30">
      <c r="A21" s="75"/>
      <c r="B21" s="75"/>
      <c r="C21" s="118"/>
      <c r="D21" s="118"/>
      <c r="E21" s="128">
        <v>0.08</v>
      </c>
      <c r="F21" s="128"/>
      <c r="G21" s="83">
        <f>SUMIF(R24:S36,"8%",T24:Z36)</f>
        <v>0</v>
      </c>
      <c r="H21" s="83"/>
      <c r="I21" s="83"/>
      <c r="J21" s="83"/>
      <c r="K21" s="83"/>
      <c r="L21" s="83"/>
      <c r="M21" s="83"/>
      <c r="N21" s="83"/>
      <c r="O21" s="83"/>
      <c r="P21" s="116"/>
      <c r="Q21" s="116"/>
      <c r="R21" s="120">
        <f>ROUND(G21*10%,0)</f>
        <v>0</v>
      </c>
      <c r="S21" s="120"/>
      <c r="T21" s="120"/>
      <c r="U21" s="120"/>
      <c r="V21" s="120"/>
      <c r="W21" s="120"/>
      <c r="X21" s="120"/>
      <c r="Y21" s="120"/>
    </row>
    <row r="22" spans="1:30">
      <c r="A22" s="75" t="s">
        <v>53</v>
      </c>
      <c r="B22" s="75"/>
      <c r="C22" s="75"/>
      <c r="D22" s="75"/>
      <c r="E22" s="75"/>
      <c r="F22" s="75"/>
      <c r="G22" s="75"/>
      <c r="H22" s="75"/>
      <c r="I22" s="75"/>
      <c r="J22" s="75"/>
      <c r="K22" s="75"/>
      <c r="L22" s="75" t="s">
        <v>14</v>
      </c>
      <c r="M22" s="75"/>
      <c r="N22" s="75" t="s">
        <v>54</v>
      </c>
      <c r="O22" s="75"/>
      <c r="P22" s="75"/>
      <c r="Q22" s="75"/>
      <c r="R22" s="75" t="s">
        <v>39</v>
      </c>
      <c r="S22" s="75"/>
      <c r="T22" s="75" t="s">
        <v>56</v>
      </c>
      <c r="U22" s="75"/>
      <c r="V22" s="75"/>
      <c r="W22" s="75"/>
      <c r="X22" s="75"/>
      <c r="Y22" s="75"/>
      <c r="Z22" s="75"/>
      <c r="AA22" s="75" t="s">
        <v>55</v>
      </c>
      <c r="AB22" s="75"/>
      <c r="AC22" s="75"/>
      <c r="AD22" s="75"/>
    </row>
    <row r="23" spans="1:30">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row>
    <row r="24" spans="1:30" s="1" customFormat="1" ht="26.45" customHeight="1">
      <c r="A24" s="49" t="str">
        <f>入力シート!B34</f>
        <v>冷蔵庫</v>
      </c>
      <c r="B24" s="50"/>
      <c r="C24" s="50"/>
      <c r="D24" s="50"/>
      <c r="E24" s="50"/>
      <c r="F24" s="50"/>
      <c r="G24" s="50"/>
      <c r="H24" s="50"/>
      <c r="I24" s="50"/>
      <c r="J24" s="50"/>
      <c r="K24" s="51"/>
      <c r="L24" s="54">
        <f>入力シート!C34</f>
        <v>1</v>
      </c>
      <c r="M24" s="56"/>
      <c r="N24" s="54">
        <f>入力シート!D34</f>
        <v>50000</v>
      </c>
      <c r="O24" s="55"/>
      <c r="P24" s="55"/>
      <c r="Q24" s="56"/>
      <c r="R24" s="57">
        <f>IF(入力シート!F34="","",入力シート!F34)</f>
        <v>0.1</v>
      </c>
      <c r="S24" s="58"/>
      <c r="T24" s="54">
        <f t="shared" ref="T24:T36" si="0">ROUNDDOWN(L24*N24,0)</f>
        <v>50000</v>
      </c>
      <c r="U24" s="55"/>
      <c r="V24" s="55"/>
      <c r="W24" s="55"/>
      <c r="X24" s="55"/>
      <c r="Y24" s="55"/>
      <c r="Z24" s="56"/>
      <c r="AA24" s="59">
        <f>入力シート!G34</f>
        <v>0</v>
      </c>
      <c r="AB24" s="60"/>
      <c r="AC24" s="60"/>
      <c r="AD24" s="61"/>
    </row>
    <row r="25" spans="1:30" s="1" customFormat="1" ht="26.45" customHeight="1">
      <c r="A25" s="62" t="str">
        <f>入力シート!B35</f>
        <v>シンク</v>
      </c>
      <c r="B25" s="63"/>
      <c r="C25" s="63"/>
      <c r="D25" s="63"/>
      <c r="E25" s="63"/>
      <c r="F25" s="63"/>
      <c r="G25" s="63"/>
      <c r="H25" s="63"/>
      <c r="I25" s="63"/>
      <c r="J25" s="63"/>
      <c r="K25" s="64"/>
      <c r="L25" s="67">
        <f>入力シート!C35</f>
        <v>3</v>
      </c>
      <c r="M25" s="69"/>
      <c r="N25" s="67">
        <f>入力シート!D35</f>
        <v>10000</v>
      </c>
      <c r="O25" s="68"/>
      <c r="P25" s="68"/>
      <c r="Q25" s="69"/>
      <c r="R25" s="70">
        <f>IF(入力シート!F35="","",入力シート!F35)</f>
        <v>0.1</v>
      </c>
      <c r="S25" s="71"/>
      <c r="T25" s="67">
        <f t="shared" si="0"/>
        <v>30000</v>
      </c>
      <c r="U25" s="68"/>
      <c r="V25" s="68"/>
      <c r="W25" s="68"/>
      <c r="X25" s="68"/>
      <c r="Y25" s="68"/>
      <c r="Z25" s="69"/>
      <c r="AA25" s="72">
        <f>入力シート!G35</f>
        <v>0</v>
      </c>
      <c r="AB25" s="73"/>
      <c r="AC25" s="73"/>
      <c r="AD25" s="74"/>
    </row>
    <row r="26" spans="1:30" s="1" customFormat="1" ht="26.45" customHeight="1">
      <c r="A26" s="49">
        <f>入力シート!B36</f>
        <v>0</v>
      </c>
      <c r="B26" s="50"/>
      <c r="C26" s="50"/>
      <c r="D26" s="50"/>
      <c r="E26" s="50"/>
      <c r="F26" s="50"/>
      <c r="G26" s="50"/>
      <c r="H26" s="50"/>
      <c r="I26" s="50"/>
      <c r="J26" s="50"/>
      <c r="K26" s="51"/>
      <c r="L26" s="54">
        <f>入力シート!C36</f>
        <v>0</v>
      </c>
      <c r="M26" s="56"/>
      <c r="N26" s="54">
        <f>入力シート!D36</f>
        <v>0</v>
      </c>
      <c r="O26" s="55"/>
      <c r="P26" s="55"/>
      <c r="Q26" s="56"/>
      <c r="R26" s="57" t="str">
        <f>IF(入力シート!F36="","",入力シート!F36)</f>
        <v/>
      </c>
      <c r="S26" s="58"/>
      <c r="T26" s="54">
        <f t="shared" si="0"/>
        <v>0</v>
      </c>
      <c r="U26" s="55"/>
      <c r="V26" s="55"/>
      <c r="W26" s="55"/>
      <c r="X26" s="55"/>
      <c r="Y26" s="55"/>
      <c r="Z26" s="56"/>
      <c r="AA26" s="59">
        <f>入力シート!G36</f>
        <v>0</v>
      </c>
      <c r="AB26" s="60"/>
      <c r="AC26" s="60"/>
      <c r="AD26" s="61"/>
    </row>
    <row r="27" spans="1:30" s="1" customFormat="1" ht="26.45" customHeight="1">
      <c r="A27" s="62">
        <f>入力シート!B37</f>
        <v>0</v>
      </c>
      <c r="B27" s="63"/>
      <c r="C27" s="63"/>
      <c r="D27" s="63"/>
      <c r="E27" s="63"/>
      <c r="F27" s="63"/>
      <c r="G27" s="63"/>
      <c r="H27" s="63"/>
      <c r="I27" s="63"/>
      <c r="J27" s="63"/>
      <c r="K27" s="64"/>
      <c r="L27" s="65">
        <f>入力シート!C37</f>
        <v>0</v>
      </c>
      <c r="M27" s="66"/>
      <c r="N27" s="67">
        <f>入力シート!D37</f>
        <v>0</v>
      </c>
      <c r="O27" s="68"/>
      <c r="P27" s="68"/>
      <c r="Q27" s="69"/>
      <c r="R27" s="70" t="str">
        <f>IF(入力シート!F37="","",入力シート!F37)</f>
        <v/>
      </c>
      <c r="S27" s="71"/>
      <c r="T27" s="67">
        <f t="shared" si="0"/>
        <v>0</v>
      </c>
      <c r="U27" s="68"/>
      <c r="V27" s="68"/>
      <c r="W27" s="68"/>
      <c r="X27" s="68"/>
      <c r="Y27" s="68"/>
      <c r="Z27" s="69"/>
      <c r="AA27" s="72">
        <f>入力シート!G37</f>
        <v>0</v>
      </c>
      <c r="AB27" s="73"/>
      <c r="AC27" s="73"/>
      <c r="AD27" s="74"/>
    </row>
    <row r="28" spans="1:30" s="1" customFormat="1" ht="26.45" customHeight="1">
      <c r="A28" s="49">
        <f>入力シート!B38</f>
        <v>0</v>
      </c>
      <c r="B28" s="50"/>
      <c r="C28" s="50"/>
      <c r="D28" s="50"/>
      <c r="E28" s="50"/>
      <c r="F28" s="50"/>
      <c r="G28" s="50"/>
      <c r="H28" s="50"/>
      <c r="I28" s="50"/>
      <c r="J28" s="50"/>
      <c r="K28" s="51"/>
      <c r="L28" s="52">
        <f>入力シート!C38</f>
        <v>0</v>
      </c>
      <c r="M28" s="53"/>
      <c r="N28" s="54">
        <f>入力シート!D38</f>
        <v>0</v>
      </c>
      <c r="O28" s="55"/>
      <c r="P28" s="55"/>
      <c r="Q28" s="56"/>
      <c r="R28" s="57" t="str">
        <f>IF(入力シート!F38="","",入力シート!F38)</f>
        <v/>
      </c>
      <c r="S28" s="58"/>
      <c r="T28" s="54">
        <f t="shared" si="0"/>
        <v>0</v>
      </c>
      <c r="U28" s="55"/>
      <c r="V28" s="55"/>
      <c r="W28" s="55"/>
      <c r="X28" s="55"/>
      <c r="Y28" s="55"/>
      <c r="Z28" s="56"/>
      <c r="AA28" s="59">
        <f>入力シート!G38</f>
        <v>0</v>
      </c>
      <c r="AB28" s="60"/>
      <c r="AC28" s="60"/>
      <c r="AD28" s="61"/>
    </row>
    <row r="29" spans="1:30" s="1" customFormat="1" ht="26.45" customHeight="1">
      <c r="A29" s="62">
        <f>入力シート!B39</f>
        <v>0</v>
      </c>
      <c r="B29" s="63"/>
      <c r="C29" s="63"/>
      <c r="D29" s="63"/>
      <c r="E29" s="63"/>
      <c r="F29" s="63"/>
      <c r="G29" s="63"/>
      <c r="H29" s="63"/>
      <c r="I29" s="63"/>
      <c r="J29" s="63"/>
      <c r="K29" s="64"/>
      <c r="L29" s="65">
        <f>入力シート!C39</f>
        <v>0</v>
      </c>
      <c r="M29" s="66"/>
      <c r="N29" s="67">
        <f>入力シート!D39</f>
        <v>0</v>
      </c>
      <c r="O29" s="68"/>
      <c r="P29" s="68"/>
      <c r="Q29" s="69"/>
      <c r="R29" s="70" t="str">
        <f>IF(入力シート!F39="","",入力シート!F39)</f>
        <v/>
      </c>
      <c r="S29" s="71"/>
      <c r="T29" s="67">
        <f t="shared" si="0"/>
        <v>0</v>
      </c>
      <c r="U29" s="68"/>
      <c r="V29" s="68"/>
      <c r="W29" s="68"/>
      <c r="X29" s="68"/>
      <c r="Y29" s="68"/>
      <c r="Z29" s="69"/>
      <c r="AA29" s="72">
        <f>入力シート!G39</f>
        <v>0</v>
      </c>
      <c r="AB29" s="73"/>
      <c r="AC29" s="73"/>
      <c r="AD29" s="74"/>
    </row>
    <row r="30" spans="1:30" s="1" customFormat="1" ht="26.45" customHeight="1">
      <c r="A30" s="49">
        <f>入力シート!B40</f>
        <v>0</v>
      </c>
      <c r="B30" s="50"/>
      <c r="C30" s="50"/>
      <c r="D30" s="50"/>
      <c r="E30" s="50"/>
      <c r="F30" s="50"/>
      <c r="G30" s="50"/>
      <c r="H30" s="50"/>
      <c r="I30" s="50"/>
      <c r="J30" s="50"/>
      <c r="K30" s="51"/>
      <c r="L30" s="52">
        <f>入力シート!C40</f>
        <v>0</v>
      </c>
      <c r="M30" s="53"/>
      <c r="N30" s="54">
        <f>入力シート!D40</f>
        <v>0</v>
      </c>
      <c r="O30" s="55"/>
      <c r="P30" s="55"/>
      <c r="Q30" s="56"/>
      <c r="R30" s="57" t="str">
        <f>IF(入力シート!F40="","",入力シート!F40)</f>
        <v/>
      </c>
      <c r="S30" s="58"/>
      <c r="T30" s="54">
        <f t="shared" si="0"/>
        <v>0</v>
      </c>
      <c r="U30" s="55"/>
      <c r="V30" s="55"/>
      <c r="W30" s="55"/>
      <c r="X30" s="55"/>
      <c r="Y30" s="55"/>
      <c r="Z30" s="56"/>
      <c r="AA30" s="59">
        <f>入力シート!G40</f>
        <v>0</v>
      </c>
      <c r="AB30" s="60"/>
      <c r="AC30" s="60"/>
      <c r="AD30" s="61"/>
    </row>
    <row r="31" spans="1:30" s="1" customFormat="1" ht="26.45" customHeight="1">
      <c r="A31" s="62">
        <f>入力シート!B41</f>
        <v>0</v>
      </c>
      <c r="B31" s="63"/>
      <c r="C31" s="63"/>
      <c r="D31" s="63"/>
      <c r="E31" s="63"/>
      <c r="F31" s="63"/>
      <c r="G31" s="63"/>
      <c r="H31" s="63"/>
      <c r="I31" s="63"/>
      <c r="J31" s="63"/>
      <c r="K31" s="64"/>
      <c r="L31" s="65">
        <f>入力シート!C41</f>
        <v>0</v>
      </c>
      <c r="M31" s="66"/>
      <c r="N31" s="67">
        <f>入力シート!D41</f>
        <v>0</v>
      </c>
      <c r="O31" s="68"/>
      <c r="P31" s="68"/>
      <c r="Q31" s="69"/>
      <c r="R31" s="70" t="str">
        <f>IF(入力シート!F41="","",入力シート!F41)</f>
        <v/>
      </c>
      <c r="S31" s="71"/>
      <c r="T31" s="67">
        <f t="shared" si="0"/>
        <v>0</v>
      </c>
      <c r="U31" s="68"/>
      <c r="V31" s="68"/>
      <c r="W31" s="68"/>
      <c r="X31" s="68"/>
      <c r="Y31" s="68"/>
      <c r="Z31" s="69"/>
      <c r="AA31" s="72">
        <f>入力シート!G41</f>
        <v>0</v>
      </c>
      <c r="AB31" s="73"/>
      <c r="AC31" s="73"/>
      <c r="AD31" s="74"/>
    </row>
    <row r="32" spans="1:30" s="1" customFormat="1" ht="26.45" customHeight="1">
      <c r="A32" s="49">
        <f>入力シート!B42</f>
        <v>0</v>
      </c>
      <c r="B32" s="50"/>
      <c r="C32" s="50"/>
      <c r="D32" s="50"/>
      <c r="E32" s="50"/>
      <c r="F32" s="50"/>
      <c r="G32" s="50"/>
      <c r="H32" s="50"/>
      <c r="I32" s="50"/>
      <c r="J32" s="50"/>
      <c r="K32" s="51"/>
      <c r="L32" s="52">
        <f>入力シート!C42</f>
        <v>0</v>
      </c>
      <c r="M32" s="53"/>
      <c r="N32" s="54">
        <f>入力シート!D42</f>
        <v>0</v>
      </c>
      <c r="O32" s="55"/>
      <c r="P32" s="55"/>
      <c r="Q32" s="56"/>
      <c r="R32" s="57" t="str">
        <f>IF(入力シート!F42="","",入力シート!F42)</f>
        <v/>
      </c>
      <c r="S32" s="58"/>
      <c r="T32" s="54">
        <f t="shared" si="0"/>
        <v>0</v>
      </c>
      <c r="U32" s="55"/>
      <c r="V32" s="55"/>
      <c r="W32" s="55"/>
      <c r="X32" s="55"/>
      <c r="Y32" s="55"/>
      <c r="Z32" s="56"/>
      <c r="AA32" s="59">
        <f>入力シート!G42</f>
        <v>0</v>
      </c>
      <c r="AB32" s="60"/>
      <c r="AC32" s="60"/>
      <c r="AD32" s="61"/>
    </row>
    <row r="33" spans="1:30" s="1" customFormat="1" ht="26.45" customHeight="1">
      <c r="A33" s="62">
        <f>入力シート!B43</f>
        <v>0</v>
      </c>
      <c r="B33" s="63"/>
      <c r="C33" s="63"/>
      <c r="D33" s="63"/>
      <c r="E33" s="63"/>
      <c r="F33" s="63"/>
      <c r="G33" s="63"/>
      <c r="H33" s="63"/>
      <c r="I33" s="63"/>
      <c r="J33" s="63"/>
      <c r="K33" s="64"/>
      <c r="L33" s="65">
        <f>入力シート!C43</f>
        <v>0</v>
      </c>
      <c r="M33" s="66"/>
      <c r="N33" s="67">
        <f>入力シート!D43</f>
        <v>0</v>
      </c>
      <c r="O33" s="68"/>
      <c r="P33" s="68"/>
      <c r="Q33" s="69"/>
      <c r="R33" s="70" t="str">
        <f>IF(入力シート!F43="","",入力シート!F43)</f>
        <v/>
      </c>
      <c r="S33" s="71"/>
      <c r="T33" s="67">
        <f t="shared" si="0"/>
        <v>0</v>
      </c>
      <c r="U33" s="68"/>
      <c r="V33" s="68"/>
      <c r="W33" s="68"/>
      <c r="X33" s="68"/>
      <c r="Y33" s="68"/>
      <c r="Z33" s="69"/>
      <c r="AA33" s="72">
        <f>入力シート!G43</f>
        <v>0</v>
      </c>
      <c r="AB33" s="73"/>
      <c r="AC33" s="73"/>
      <c r="AD33" s="74"/>
    </row>
    <row r="34" spans="1:30" s="1" customFormat="1" ht="26.45" customHeight="1">
      <c r="A34" s="49">
        <f>入力シート!B44</f>
        <v>0</v>
      </c>
      <c r="B34" s="50"/>
      <c r="C34" s="50"/>
      <c r="D34" s="50"/>
      <c r="E34" s="50"/>
      <c r="F34" s="50"/>
      <c r="G34" s="50"/>
      <c r="H34" s="50"/>
      <c r="I34" s="50"/>
      <c r="J34" s="50"/>
      <c r="K34" s="51"/>
      <c r="L34" s="52">
        <f>入力シート!C44</f>
        <v>0</v>
      </c>
      <c r="M34" s="53"/>
      <c r="N34" s="54">
        <f>入力シート!D44</f>
        <v>0</v>
      </c>
      <c r="O34" s="55"/>
      <c r="P34" s="55"/>
      <c r="Q34" s="56"/>
      <c r="R34" s="57" t="str">
        <f>IF(入力シート!F44="","",入力シート!F44)</f>
        <v/>
      </c>
      <c r="S34" s="58"/>
      <c r="T34" s="54">
        <f t="shared" si="0"/>
        <v>0</v>
      </c>
      <c r="U34" s="55"/>
      <c r="V34" s="55"/>
      <c r="W34" s="55"/>
      <c r="X34" s="55"/>
      <c r="Y34" s="55"/>
      <c r="Z34" s="56"/>
      <c r="AA34" s="59">
        <f>入力シート!G44</f>
        <v>0</v>
      </c>
      <c r="AB34" s="60"/>
      <c r="AC34" s="60"/>
      <c r="AD34" s="61"/>
    </row>
    <row r="35" spans="1:30" s="1" customFormat="1" ht="26.45" customHeight="1">
      <c r="A35" s="62">
        <f>入力シート!B45</f>
        <v>0</v>
      </c>
      <c r="B35" s="63"/>
      <c r="C35" s="63"/>
      <c r="D35" s="63"/>
      <c r="E35" s="63"/>
      <c r="F35" s="63"/>
      <c r="G35" s="63"/>
      <c r="H35" s="63"/>
      <c r="I35" s="63"/>
      <c r="J35" s="63"/>
      <c r="K35" s="64"/>
      <c r="L35" s="65">
        <f>入力シート!C45</f>
        <v>0</v>
      </c>
      <c r="M35" s="66"/>
      <c r="N35" s="67">
        <f>入力シート!D45</f>
        <v>0</v>
      </c>
      <c r="O35" s="68"/>
      <c r="P35" s="68"/>
      <c r="Q35" s="69"/>
      <c r="R35" s="70" t="str">
        <f>IF(入力シート!F45="","",入力シート!F45)</f>
        <v/>
      </c>
      <c r="S35" s="71"/>
      <c r="T35" s="67">
        <f t="shared" si="0"/>
        <v>0</v>
      </c>
      <c r="U35" s="68"/>
      <c r="V35" s="68"/>
      <c r="W35" s="68"/>
      <c r="X35" s="68"/>
      <c r="Y35" s="68"/>
      <c r="Z35" s="69"/>
      <c r="AA35" s="72">
        <f>入力シート!G45</f>
        <v>0</v>
      </c>
      <c r="AB35" s="73"/>
      <c r="AC35" s="73"/>
      <c r="AD35" s="74"/>
    </row>
    <row r="36" spans="1:30" s="1" customFormat="1" ht="26.45" customHeight="1">
      <c r="A36" s="49">
        <f>入力シート!B46</f>
        <v>0</v>
      </c>
      <c r="B36" s="50"/>
      <c r="C36" s="50"/>
      <c r="D36" s="50"/>
      <c r="E36" s="50"/>
      <c r="F36" s="50"/>
      <c r="G36" s="50"/>
      <c r="H36" s="50"/>
      <c r="I36" s="50"/>
      <c r="J36" s="50"/>
      <c r="K36" s="51"/>
      <c r="L36" s="52">
        <f>入力シート!C46</f>
        <v>0</v>
      </c>
      <c r="M36" s="53"/>
      <c r="N36" s="54">
        <f>入力シート!D46</f>
        <v>0</v>
      </c>
      <c r="O36" s="55"/>
      <c r="P36" s="55"/>
      <c r="Q36" s="56"/>
      <c r="R36" s="57" t="str">
        <f>IF(入力シート!F46="","",入力シート!F46)</f>
        <v/>
      </c>
      <c r="S36" s="58"/>
      <c r="T36" s="54">
        <f t="shared" si="0"/>
        <v>0</v>
      </c>
      <c r="U36" s="55"/>
      <c r="V36" s="55"/>
      <c r="W36" s="55"/>
      <c r="X36" s="55"/>
      <c r="Y36" s="55"/>
      <c r="Z36" s="56"/>
      <c r="AA36" s="59">
        <f>入力シート!G46</f>
        <v>0</v>
      </c>
      <c r="AB36" s="60"/>
      <c r="AC36" s="60"/>
      <c r="AD36" s="61"/>
    </row>
    <row r="37" spans="1:30">
      <c r="A37" s="75" t="s">
        <v>57</v>
      </c>
      <c r="B37" s="75"/>
      <c r="C37" s="75"/>
      <c r="D37" s="75"/>
      <c r="E37" s="75"/>
      <c r="F37" s="75"/>
      <c r="G37" s="75"/>
      <c r="H37" s="75"/>
      <c r="I37" s="75"/>
      <c r="J37" s="75"/>
      <c r="K37" s="75"/>
      <c r="L37" s="75"/>
      <c r="M37" s="75"/>
      <c r="N37" s="75"/>
      <c r="O37" s="75"/>
      <c r="P37" s="75"/>
      <c r="Q37" s="75"/>
      <c r="R37" s="75"/>
      <c r="S37" s="75"/>
      <c r="T37" s="100">
        <f>SUM(T24:Z36)</f>
        <v>80000</v>
      </c>
      <c r="U37" s="100"/>
      <c r="V37" s="100"/>
      <c r="W37" s="100"/>
      <c r="X37" s="100"/>
      <c r="Y37" s="100"/>
      <c r="Z37" s="100"/>
      <c r="AA37" s="75"/>
      <c r="AB37" s="75"/>
      <c r="AC37" s="75"/>
      <c r="AD37" s="101"/>
    </row>
    <row r="38" spans="1:30">
      <c r="A38" s="75"/>
      <c r="B38" s="75"/>
      <c r="C38" s="75"/>
      <c r="D38" s="75"/>
      <c r="E38" s="75"/>
      <c r="F38" s="75"/>
      <c r="G38" s="75"/>
      <c r="H38" s="75"/>
      <c r="I38" s="75"/>
      <c r="J38" s="75"/>
      <c r="K38" s="75"/>
      <c r="L38" s="75"/>
      <c r="M38" s="75"/>
      <c r="N38" s="75"/>
      <c r="O38" s="75"/>
      <c r="P38" s="75"/>
      <c r="Q38" s="75"/>
      <c r="R38" s="75"/>
      <c r="S38" s="75"/>
      <c r="T38" s="100"/>
      <c r="U38" s="100"/>
      <c r="V38" s="100"/>
      <c r="W38" s="100"/>
      <c r="X38" s="100"/>
      <c r="Y38" s="100"/>
      <c r="Z38" s="100"/>
      <c r="AA38" s="102"/>
      <c r="AB38" s="102"/>
      <c r="AC38" s="102"/>
      <c r="AD38" s="94"/>
    </row>
    <row r="40" spans="1:30">
      <c r="A40" s="14" t="s">
        <v>17</v>
      </c>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6"/>
    </row>
    <row r="41" spans="1:30">
      <c r="A41" s="76">
        <f>入力シート!A49</f>
        <v>0</v>
      </c>
      <c r="B41" s="77"/>
      <c r="C41" s="77"/>
      <c r="D41" s="77"/>
      <c r="E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8"/>
    </row>
    <row r="42" spans="1:30">
      <c r="A42" s="76"/>
      <c r="B42" s="77"/>
      <c r="C42" s="77"/>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8"/>
    </row>
    <row r="43" spans="1:30">
      <c r="A43" s="76"/>
      <c r="B43" s="77"/>
      <c r="C43" s="77"/>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8"/>
    </row>
    <row r="44" spans="1:30">
      <c r="A44" s="76"/>
      <c r="B44" s="77"/>
      <c r="C44" s="77"/>
      <c r="D44" s="77"/>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8"/>
    </row>
    <row r="45" spans="1:30">
      <c r="A45" s="79"/>
      <c r="B45" s="80"/>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1"/>
    </row>
  </sheetData>
  <mergeCells count="110">
    <mergeCell ref="A41:AD45"/>
    <mergeCell ref="A36:K36"/>
    <mergeCell ref="L36:M36"/>
    <mergeCell ref="N36:Q36"/>
    <mergeCell ref="R36:S36"/>
    <mergeCell ref="T36:Z36"/>
    <mergeCell ref="AA36:AD36"/>
    <mergeCell ref="A37:S38"/>
    <mergeCell ref="T37:Z38"/>
    <mergeCell ref="AA37:AD38"/>
    <mergeCell ref="A32:K32"/>
    <mergeCell ref="L32:M32"/>
    <mergeCell ref="N32:Q32"/>
    <mergeCell ref="R32:S32"/>
    <mergeCell ref="T32:Z32"/>
    <mergeCell ref="AA32:AD32"/>
    <mergeCell ref="A33:K33"/>
    <mergeCell ref="L33:M33"/>
    <mergeCell ref="N33:Q33"/>
    <mergeCell ref="R33:S33"/>
    <mergeCell ref="T33:Z33"/>
    <mergeCell ref="AA33:AD33"/>
    <mergeCell ref="A28:K28"/>
    <mergeCell ref="L28:M28"/>
    <mergeCell ref="N28:Q28"/>
    <mergeCell ref="R28:S28"/>
    <mergeCell ref="T28:Z28"/>
    <mergeCell ref="AA28:AD28"/>
    <mergeCell ref="A29:K29"/>
    <mergeCell ref="L29:M29"/>
    <mergeCell ref="N29:Q29"/>
    <mergeCell ref="R29:S29"/>
    <mergeCell ref="T29:Z29"/>
    <mergeCell ref="AA29:AD29"/>
    <mergeCell ref="A24:K24"/>
    <mergeCell ref="L24:M24"/>
    <mergeCell ref="N24:Q24"/>
    <mergeCell ref="R24:S24"/>
    <mergeCell ref="T24:Z24"/>
    <mergeCell ref="AA24:AD24"/>
    <mergeCell ref="A25:K25"/>
    <mergeCell ref="L25:M25"/>
    <mergeCell ref="N25:Q25"/>
    <mergeCell ref="R25:S25"/>
    <mergeCell ref="T25:Z25"/>
    <mergeCell ref="AA25:AD25"/>
    <mergeCell ref="A22:K23"/>
    <mergeCell ref="L22:M23"/>
    <mergeCell ref="N22:Q23"/>
    <mergeCell ref="R22:S23"/>
    <mergeCell ref="T22:Z23"/>
    <mergeCell ref="AA22:AD23"/>
    <mergeCell ref="A20:B21"/>
    <mergeCell ref="C20:D21"/>
    <mergeCell ref="E20:F20"/>
    <mergeCell ref="G20:O20"/>
    <mergeCell ref="P20:Q21"/>
    <mergeCell ref="R20:Y20"/>
    <mergeCell ref="E21:F21"/>
    <mergeCell ref="G21:O21"/>
    <mergeCell ref="R21:Y21"/>
    <mergeCell ref="E13:N13"/>
    <mergeCell ref="U14:W16"/>
    <mergeCell ref="X14:Z16"/>
    <mergeCell ref="AA14:AC16"/>
    <mergeCell ref="A18:D19"/>
    <mergeCell ref="E18:P19"/>
    <mergeCell ref="Q18:R19"/>
    <mergeCell ref="Q1:V1"/>
    <mergeCell ref="Y1:AD1"/>
    <mergeCell ref="A3:F5"/>
    <mergeCell ref="M8:N9"/>
    <mergeCell ref="E11:N11"/>
    <mergeCell ref="E12:N12"/>
    <mergeCell ref="A26:K26"/>
    <mergeCell ref="L26:M26"/>
    <mergeCell ref="N26:Q26"/>
    <mergeCell ref="R26:S26"/>
    <mergeCell ref="T26:Z26"/>
    <mergeCell ref="AA26:AD26"/>
    <mergeCell ref="A27:K27"/>
    <mergeCell ref="L27:M27"/>
    <mergeCell ref="N27:Q27"/>
    <mergeCell ref="R27:S27"/>
    <mergeCell ref="T27:Z27"/>
    <mergeCell ref="AA27:AD27"/>
    <mergeCell ref="A30:K30"/>
    <mergeCell ref="L30:M30"/>
    <mergeCell ref="N30:Q30"/>
    <mergeCell ref="R30:S30"/>
    <mergeCell ref="T30:Z30"/>
    <mergeCell ref="AA30:AD30"/>
    <mergeCell ref="A31:K31"/>
    <mergeCell ref="L31:M31"/>
    <mergeCell ref="N31:Q31"/>
    <mergeCell ref="R31:S31"/>
    <mergeCell ref="T31:Z31"/>
    <mergeCell ref="AA31:AD31"/>
    <mergeCell ref="A34:K34"/>
    <mergeCell ref="L34:M34"/>
    <mergeCell ref="N34:Q34"/>
    <mergeCell ref="R34:S34"/>
    <mergeCell ref="T34:Z34"/>
    <mergeCell ref="AA34:AD34"/>
    <mergeCell ref="A35:K35"/>
    <mergeCell ref="L35:M35"/>
    <mergeCell ref="N35:Q35"/>
    <mergeCell ref="R35:S35"/>
    <mergeCell ref="T35:Z35"/>
    <mergeCell ref="AA35:AD35"/>
  </mergeCells>
  <phoneticPr fontId="1"/>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132C9-D410-4108-A4AF-4564A80F3CD9}">
  <dimension ref="A1:AD45"/>
  <sheetViews>
    <sheetView zoomScaleNormal="100" workbookViewId="0">
      <selection activeCell="A24" sqref="A24:K24"/>
    </sheetView>
  </sheetViews>
  <sheetFormatPr defaultRowHeight="13.5"/>
  <cols>
    <col min="1" max="30" width="2.75" customWidth="1"/>
  </cols>
  <sheetData>
    <row r="1" spans="1:30">
      <c r="N1" t="s">
        <v>0</v>
      </c>
      <c r="Q1" s="104">
        <f>入力シート!B15</f>
        <v>45261</v>
      </c>
      <c r="R1" s="104"/>
      <c r="S1" s="104"/>
      <c r="T1" s="104"/>
      <c r="U1" s="104"/>
      <c r="V1" s="104"/>
      <c r="W1" t="s">
        <v>1</v>
      </c>
      <c r="Y1" s="103">
        <f>入力シート!B16</f>
        <v>12345678</v>
      </c>
      <c r="Z1" s="103"/>
      <c r="AA1" s="103"/>
      <c r="AB1" s="103"/>
      <c r="AC1" s="103"/>
      <c r="AD1" s="103"/>
    </row>
    <row r="3" spans="1:30">
      <c r="A3" s="105" t="s">
        <v>63</v>
      </c>
      <c r="B3" s="105"/>
      <c r="C3" s="105"/>
      <c r="D3" s="105"/>
      <c r="E3" s="105"/>
      <c r="F3" s="105"/>
    </row>
    <row r="4" spans="1:30">
      <c r="A4" s="105"/>
      <c r="B4" s="105"/>
      <c r="C4" s="105"/>
      <c r="D4" s="105"/>
      <c r="E4" s="105"/>
      <c r="F4" s="105"/>
    </row>
    <row r="5" spans="1:30">
      <c r="A5" s="105"/>
      <c r="B5" s="105"/>
      <c r="C5" s="105"/>
      <c r="D5" s="105"/>
      <c r="E5" s="105"/>
      <c r="F5" s="105"/>
    </row>
    <row r="6" spans="1:30" ht="18.75">
      <c r="R6" s="24" t="str">
        <f>入力シート!B6</f>
        <v>株式会社きっちん</v>
      </c>
    </row>
    <row r="7" spans="1:30" ht="17.25">
      <c r="A7" s="11" t="str">
        <f>入力シート!B17</f>
        <v>株式会社ABC</v>
      </c>
      <c r="R7" t="str">
        <f>入力シート!B7</f>
        <v>担当：営業部　田中雄大</v>
      </c>
    </row>
    <row r="8" spans="1:30">
      <c r="B8" t="str">
        <f>入力シート!B18</f>
        <v>購買部</v>
      </c>
      <c r="M8" s="88" t="str">
        <f>入力シート!B20</f>
        <v>様</v>
      </c>
      <c r="N8" s="88"/>
      <c r="R8" t="s">
        <v>9</v>
      </c>
      <c r="S8" t="str">
        <f>入力シート!B8</f>
        <v>236-00XX</v>
      </c>
    </row>
    <row r="9" spans="1:30">
      <c r="A9" s="12"/>
      <c r="B9" s="12" t="str">
        <f>入力シート!B19</f>
        <v>山田悟</v>
      </c>
      <c r="C9" s="12"/>
      <c r="D9" s="12"/>
      <c r="E9" s="12"/>
      <c r="F9" s="12"/>
      <c r="G9" s="12"/>
      <c r="H9" s="12"/>
      <c r="I9" s="12"/>
      <c r="J9" s="12"/>
      <c r="K9" s="12"/>
      <c r="L9" s="12"/>
      <c r="M9" s="89"/>
      <c r="N9" s="89"/>
      <c r="R9" t="str">
        <f>入力シート!B9</f>
        <v>神奈川県横浜市金沢区瀬戸25-1</v>
      </c>
    </row>
    <row r="10" spans="1:30">
      <c r="R10" t="str">
        <f>IF(入力シート!B10=0,"",入力シート!B10)</f>
        <v/>
      </c>
    </row>
    <row r="11" spans="1:30">
      <c r="E11" s="18"/>
      <c r="F11" s="18"/>
      <c r="G11" s="18"/>
      <c r="H11" s="18"/>
      <c r="I11" s="18"/>
      <c r="J11" s="18"/>
      <c r="K11" s="18"/>
      <c r="L11" s="18"/>
      <c r="M11" s="18"/>
      <c r="N11" s="18"/>
      <c r="R11" t="s">
        <v>7</v>
      </c>
      <c r="T11" t="str">
        <f>入力シート!B11</f>
        <v>045-9XX-66XX</v>
      </c>
    </row>
    <row r="12" spans="1:30">
      <c r="R12" t="s">
        <v>8</v>
      </c>
      <c r="T12" t="str">
        <f>入力シート!B12</f>
        <v>045-9XX-66XY</v>
      </c>
    </row>
    <row r="14" spans="1:30">
      <c r="E14" s="17"/>
      <c r="F14" s="17"/>
      <c r="G14" s="17"/>
      <c r="H14" s="17"/>
      <c r="I14" s="17"/>
      <c r="J14" s="17"/>
      <c r="K14" s="17"/>
      <c r="L14" s="17"/>
      <c r="M14" s="17"/>
      <c r="N14" s="17"/>
      <c r="U14" s="106"/>
      <c r="V14" s="107"/>
      <c r="W14" s="108"/>
      <c r="X14" s="106"/>
      <c r="Y14" s="107"/>
      <c r="Z14" s="108"/>
      <c r="AA14" s="106"/>
      <c r="AB14" s="107"/>
      <c r="AC14" s="108"/>
    </row>
    <row r="15" spans="1:30">
      <c r="U15" s="109"/>
      <c r="V15" s="110"/>
      <c r="W15" s="111"/>
      <c r="X15" s="109"/>
      <c r="Y15" s="110"/>
      <c r="Z15" s="111"/>
      <c r="AA15" s="109"/>
      <c r="AB15" s="110"/>
      <c r="AC15" s="111"/>
    </row>
    <row r="16" spans="1:30">
      <c r="U16" s="112"/>
      <c r="V16" s="113"/>
      <c r="W16" s="114"/>
      <c r="X16" s="112"/>
      <c r="Y16" s="113"/>
      <c r="Z16" s="114"/>
      <c r="AA16" s="112"/>
      <c r="AB16" s="113"/>
      <c r="AC16" s="114"/>
    </row>
    <row r="17" spans="1:30">
      <c r="A17" t="s">
        <v>65</v>
      </c>
    </row>
    <row r="18" spans="1:30">
      <c r="A18" s="124" t="s">
        <v>11</v>
      </c>
      <c r="B18" s="124"/>
      <c r="C18" s="124"/>
      <c r="D18" s="124"/>
      <c r="E18" s="84">
        <f>G20+G21+R20+R21</f>
        <v>88000</v>
      </c>
      <c r="F18" s="84"/>
      <c r="G18" s="84"/>
      <c r="H18" s="84"/>
      <c r="I18" s="84"/>
      <c r="J18" s="84"/>
      <c r="K18" s="84"/>
      <c r="L18" s="84"/>
      <c r="M18" s="84"/>
      <c r="N18" s="84"/>
      <c r="O18" s="84"/>
      <c r="P18" s="85"/>
      <c r="Q18" s="90" t="s">
        <v>51</v>
      </c>
      <c r="R18" s="91"/>
    </row>
    <row r="19" spans="1:30">
      <c r="A19" s="125"/>
      <c r="B19" s="125"/>
      <c r="C19" s="125"/>
      <c r="D19" s="125"/>
      <c r="E19" s="86"/>
      <c r="F19" s="86"/>
      <c r="G19" s="86"/>
      <c r="H19" s="86"/>
      <c r="I19" s="86"/>
      <c r="J19" s="86"/>
      <c r="K19" s="86"/>
      <c r="L19" s="86"/>
      <c r="M19" s="86"/>
      <c r="N19" s="86"/>
      <c r="O19" s="86"/>
      <c r="P19" s="87"/>
      <c r="Q19" s="92"/>
      <c r="R19" s="93"/>
    </row>
    <row r="20" spans="1:30" ht="13.5" customHeight="1">
      <c r="A20" s="126" t="s">
        <v>12</v>
      </c>
      <c r="B20" s="126"/>
      <c r="C20" s="117" t="s">
        <v>37</v>
      </c>
      <c r="D20" s="117"/>
      <c r="E20" s="127">
        <v>0.1</v>
      </c>
      <c r="F20" s="127"/>
      <c r="G20" s="82">
        <f>SUMIF(R24:S36,"10%",T24:Z36)</f>
        <v>80000</v>
      </c>
      <c r="H20" s="82"/>
      <c r="I20" s="82"/>
      <c r="J20" s="82"/>
      <c r="K20" s="82"/>
      <c r="L20" s="82"/>
      <c r="M20" s="82"/>
      <c r="N20" s="82"/>
      <c r="O20" s="82"/>
      <c r="P20" s="115" t="s">
        <v>36</v>
      </c>
      <c r="Q20" s="115"/>
      <c r="R20" s="119">
        <f>ROUND(G20*10%,0)</f>
        <v>8000</v>
      </c>
      <c r="S20" s="120"/>
      <c r="T20" s="120"/>
      <c r="U20" s="120"/>
      <c r="V20" s="120"/>
      <c r="W20" s="120"/>
      <c r="X20" s="120"/>
      <c r="Y20" s="120"/>
    </row>
    <row r="21" spans="1:30">
      <c r="A21" s="75"/>
      <c r="B21" s="75"/>
      <c r="C21" s="118"/>
      <c r="D21" s="118"/>
      <c r="E21" s="128">
        <v>0.08</v>
      </c>
      <c r="F21" s="128"/>
      <c r="G21" s="83">
        <f>SUMIF(R24:S36,"8%",T24:Z36)</f>
        <v>0</v>
      </c>
      <c r="H21" s="83"/>
      <c r="I21" s="83"/>
      <c r="J21" s="83"/>
      <c r="K21" s="83"/>
      <c r="L21" s="83"/>
      <c r="M21" s="83"/>
      <c r="N21" s="83"/>
      <c r="O21" s="83"/>
      <c r="P21" s="116"/>
      <c r="Q21" s="116"/>
      <c r="R21" s="120">
        <f>ROUND(G21*10%,0)</f>
        <v>0</v>
      </c>
      <c r="S21" s="120"/>
      <c r="T21" s="120"/>
      <c r="U21" s="120"/>
      <c r="V21" s="120"/>
      <c r="W21" s="120"/>
      <c r="X21" s="120"/>
      <c r="Y21" s="120"/>
    </row>
    <row r="22" spans="1:30">
      <c r="A22" s="75" t="s">
        <v>53</v>
      </c>
      <c r="B22" s="75"/>
      <c r="C22" s="75"/>
      <c r="D22" s="75"/>
      <c r="E22" s="75"/>
      <c r="F22" s="75"/>
      <c r="G22" s="75"/>
      <c r="H22" s="75"/>
      <c r="I22" s="75"/>
      <c r="J22" s="75"/>
      <c r="K22" s="75"/>
      <c r="L22" s="75" t="s">
        <v>14</v>
      </c>
      <c r="M22" s="75"/>
      <c r="N22" s="75" t="s">
        <v>54</v>
      </c>
      <c r="O22" s="75"/>
      <c r="P22" s="75"/>
      <c r="Q22" s="75"/>
      <c r="R22" s="75" t="s">
        <v>39</v>
      </c>
      <c r="S22" s="75"/>
      <c r="T22" s="75" t="s">
        <v>56</v>
      </c>
      <c r="U22" s="75"/>
      <c r="V22" s="75"/>
      <c r="W22" s="75"/>
      <c r="X22" s="75"/>
      <c r="Y22" s="75"/>
      <c r="Z22" s="75"/>
      <c r="AA22" s="75" t="s">
        <v>55</v>
      </c>
      <c r="AB22" s="75"/>
      <c r="AC22" s="75"/>
      <c r="AD22" s="75"/>
    </row>
    <row r="23" spans="1:30">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row>
    <row r="24" spans="1:30" s="1" customFormat="1" ht="26.45" customHeight="1">
      <c r="A24" s="49" t="str">
        <f>入力シート!B34</f>
        <v>冷蔵庫</v>
      </c>
      <c r="B24" s="50"/>
      <c r="C24" s="50"/>
      <c r="D24" s="50"/>
      <c r="E24" s="50"/>
      <c r="F24" s="50"/>
      <c r="G24" s="50"/>
      <c r="H24" s="50"/>
      <c r="I24" s="50"/>
      <c r="J24" s="50"/>
      <c r="K24" s="51"/>
      <c r="L24" s="52">
        <f>入力シート!C34</f>
        <v>1</v>
      </c>
      <c r="M24" s="53"/>
      <c r="N24" s="54">
        <f>入力シート!D34</f>
        <v>50000</v>
      </c>
      <c r="O24" s="55"/>
      <c r="P24" s="55"/>
      <c r="Q24" s="56"/>
      <c r="R24" s="57">
        <f>IF(入力シート!F34="","",入力シート!F34)</f>
        <v>0.1</v>
      </c>
      <c r="S24" s="58"/>
      <c r="T24" s="54">
        <f t="shared" ref="T24:T36" si="0">ROUNDDOWN(L24*N24,0)</f>
        <v>50000</v>
      </c>
      <c r="U24" s="55"/>
      <c r="V24" s="55"/>
      <c r="W24" s="55"/>
      <c r="X24" s="55"/>
      <c r="Y24" s="55"/>
      <c r="Z24" s="56"/>
      <c r="AA24" s="59">
        <f>入力シート!G34</f>
        <v>0</v>
      </c>
      <c r="AB24" s="60"/>
      <c r="AC24" s="60"/>
      <c r="AD24" s="61"/>
    </row>
    <row r="25" spans="1:30" s="1" customFormat="1" ht="26.45" customHeight="1">
      <c r="A25" s="62" t="str">
        <f>入力シート!B35</f>
        <v>シンク</v>
      </c>
      <c r="B25" s="63"/>
      <c r="C25" s="63"/>
      <c r="D25" s="63"/>
      <c r="E25" s="63"/>
      <c r="F25" s="63"/>
      <c r="G25" s="63"/>
      <c r="H25" s="63"/>
      <c r="I25" s="63"/>
      <c r="J25" s="63"/>
      <c r="K25" s="64"/>
      <c r="L25" s="65">
        <f>入力シート!C35</f>
        <v>3</v>
      </c>
      <c r="M25" s="66"/>
      <c r="N25" s="67">
        <f>入力シート!D35</f>
        <v>10000</v>
      </c>
      <c r="O25" s="68"/>
      <c r="P25" s="68"/>
      <c r="Q25" s="69"/>
      <c r="R25" s="70">
        <f>IF(入力シート!F35="","",入力シート!F35)</f>
        <v>0.1</v>
      </c>
      <c r="S25" s="71"/>
      <c r="T25" s="67">
        <f t="shared" si="0"/>
        <v>30000</v>
      </c>
      <c r="U25" s="68"/>
      <c r="V25" s="68"/>
      <c r="W25" s="68"/>
      <c r="X25" s="68"/>
      <c r="Y25" s="68"/>
      <c r="Z25" s="69"/>
      <c r="AA25" s="72">
        <f>入力シート!G35</f>
        <v>0</v>
      </c>
      <c r="AB25" s="73"/>
      <c r="AC25" s="73"/>
      <c r="AD25" s="74"/>
    </row>
    <row r="26" spans="1:30" s="1" customFormat="1" ht="26.45" customHeight="1">
      <c r="A26" s="49">
        <f>入力シート!B36</f>
        <v>0</v>
      </c>
      <c r="B26" s="50"/>
      <c r="C26" s="50"/>
      <c r="D26" s="50"/>
      <c r="E26" s="50"/>
      <c r="F26" s="50"/>
      <c r="G26" s="50"/>
      <c r="H26" s="50"/>
      <c r="I26" s="50"/>
      <c r="J26" s="50"/>
      <c r="K26" s="51"/>
      <c r="L26" s="52">
        <f>入力シート!C36</f>
        <v>0</v>
      </c>
      <c r="M26" s="53"/>
      <c r="N26" s="54">
        <f>入力シート!D36</f>
        <v>0</v>
      </c>
      <c r="O26" s="55"/>
      <c r="P26" s="55"/>
      <c r="Q26" s="56"/>
      <c r="R26" s="57" t="str">
        <f>IF(入力シート!F36="","",入力シート!F36)</f>
        <v/>
      </c>
      <c r="S26" s="58"/>
      <c r="T26" s="54">
        <f t="shared" si="0"/>
        <v>0</v>
      </c>
      <c r="U26" s="55"/>
      <c r="V26" s="55"/>
      <c r="W26" s="55"/>
      <c r="X26" s="55"/>
      <c r="Y26" s="55"/>
      <c r="Z26" s="56"/>
      <c r="AA26" s="59">
        <f>入力シート!G36</f>
        <v>0</v>
      </c>
      <c r="AB26" s="60"/>
      <c r="AC26" s="60"/>
      <c r="AD26" s="61"/>
    </row>
    <row r="27" spans="1:30" s="1" customFormat="1" ht="26.45" customHeight="1">
      <c r="A27" s="62">
        <f>入力シート!B37</f>
        <v>0</v>
      </c>
      <c r="B27" s="63"/>
      <c r="C27" s="63"/>
      <c r="D27" s="63"/>
      <c r="E27" s="63"/>
      <c r="F27" s="63"/>
      <c r="G27" s="63"/>
      <c r="H27" s="63"/>
      <c r="I27" s="63"/>
      <c r="J27" s="63"/>
      <c r="K27" s="64"/>
      <c r="L27" s="65">
        <f>入力シート!C37</f>
        <v>0</v>
      </c>
      <c r="M27" s="66"/>
      <c r="N27" s="67">
        <f>入力シート!D37</f>
        <v>0</v>
      </c>
      <c r="O27" s="68"/>
      <c r="P27" s="68"/>
      <c r="Q27" s="69"/>
      <c r="R27" s="70" t="str">
        <f>IF(入力シート!F37="","",入力シート!F37)</f>
        <v/>
      </c>
      <c r="S27" s="71"/>
      <c r="T27" s="67">
        <f t="shared" si="0"/>
        <v>0</v>
      </c>
      <c r="U27" s="68"/>
      <c r="V27" s="68"/>
      <c r="W27" s="68"/>
      <c r="X27" s="68"/>
      <c r="Y27" s="68"/>
      <c r="Z27" s="69"/>
      <c r="AA27" s="72">
        <f>入力シート!G37</f>
        <v>0</v>
      </c>
      <c r="AB27" s="73"/>
      <c r="AC27" s="73"/>
      <c r="AD27" s="74"/>
    </row>
    <row r="28" spans="1:30" s="1" customFormat="1" ht="26.45" customHeight="1">
      <c r="A28" s="49">
        <f>入力シート!B38</f>
        <v>0</v>
      </c>
      <c r="B28" s="50"/>
      <c r="C28" s="50"/>
      <c r="D28" s="50"/>
      <c r="E28" s="50"/>
      <c r="F28" s="50"/>
      <c r="G28" s="50"/>
      <c r="H28" s="50"/>
      <c r="I28" s="50"/>
      <c r="J28" s="50"/>
      <c r="K28" s="51"/>
      <c r="L28" s="52">
        <f>入力シート!C38</f>
        <v>0</v>
      </c>
      <c r="M28" s="53"/>
      <c r="N28" s="54">
        <f>入力シート!D38</f>
        <v>0</v>
      </c>
      <c r="O28" s="55"/>
      <c r="P28" s="55"/>
      <c r="Q28" s="56"/>
      <c r="R28" s="57" t="str">
        <f>IF(入力シート!F38="","",入力シート!F38)</f>
        <v/>
      </c>
      <c r="S28" s="58"/>
      <c r="T28" s="54">
        <f t="shared" si="0"/>
        <v>0</v>
      </c>
      <c r="U28" s="55"/>
      <c r="V28" s="55"/>
      <c r="W28" s="55"/>
      <c r="X28" s="55"/>
      <c r="Y28" s="55"/>
      <c r="Z28" s="56"/>
      <c r="AA28" s="59">
        <f>入力シート!G38</f>
        <v>0</v>
      </c>
      <c r="AB28" s="60"/>
      <c r="AC28" s="60"/>
      <c r="AD28" s="61"/>
    </row>
    <row r="29" spans="1:30" s="1" customFormat="1" ht="26.45" customHeight="1">
      <c r="A29" s="62">
        <f>入力シート!B39</f>
        <v>0</v>
      </c>
      <c r="B29" s="63"/>
      <c r="C29" s="63"/>
      <c r="D29" s="63"/>
      <c r="E29" s="63"/>
      <c r="F29" s="63"/>
      <c r="G29" s="63"/>
      <c r="H29" s="63"/>
      <c r="I29" s="63"/>
      <c r="J29" s="63"/>
      <c r="K29" s="64"/>
      <c r="L29" s="65">
        <f>入力シート!C39</f>
        <v>0</v>
      </c>
      <c r="M29" s="66"/>
      <c r="N29" s="67">
        <f>入力シート!D39</f>
        <v>0</v>
      </c>
      <c r="O29" s="68"/>
      <c r="P29" s="68"/>
      <c r="Q29" s="69"/>
      <c r="R29" s="70" t="str">
        <f>IF(入力シート!F39="","",入力シート!F39)</f>
        <v/>
      </c>
      <c r="S29" s="71"/>
      <c r="T29" s="67">
        <f t="shared" si="0"/>
        <v>0</v>
      </c>
      <c r="U29" s="68"/>
      <c r="V29" s="68"/>
      <c r="W29" s="68"/>
      <c r="X29" s="68"/>
      <c r="Y29" s="68"/>
      <c r="Z29" s="69"/>
      <c r="AA29" s="72">
        <f>入力シート!G39</f>
        <v>0</v>
      </c>
      <c r="AB29" s="73"/>
      <c r="AC29" s="73"/>
      <c r="AD29" s="74"/>
    </row>
    <row r="30" spans="1:30" s="1" customFormat="1" ht="26.45" customHeight="1">
      <c r="A30" s="49">
        <f>入力シート!B40</f>
        <v>0</v>
      </c>
      <c r="B30" s="50"/>
      <c r="C30" s="50"/>
      <c r="D30" s="50"/>
      <c r="E30" s="50"/>
      <c r="F30" s="50"/>
      <c r="G30" s="50"/>
      <c r="H30" s="50"/>
      <c r="I30" s="50"/>
      <c r="J30" s="50"/>
      <c r="K30" s="51"/>
      <c r="L30" s="52">
        <f>入力シート!C40</f>
        <v>0</v>
      </c>
      <c r="M30" s="53"/>
      <c r="N30" s="54">
        <f>入力シート!D40</f>
        <v>0</v>
      </c>
      <c r="O30" s="55"/>
      <c r="P30" s="55"/>
      <c r="Q30" s="56"/>
      <c r="R30" s="57" t="str">
        <f>IF(入力シート!F40="","",入力シート!F40)</f>
        <v/>
      </c>
      <c r="S30" s="58"/>
      <c r="T30" s="54">
        <f t="shared" si="0"/>
        <v>0</v>
      </c>
      <c r="U30" s="55"/>
      <c r="V30" s="55"/>
      <c r="W30" s="55"/>
      <c r="X30" s="55"/>
      <c r="Y30" s="55"/>
      <c r="Z30" s="56"/>
      <c r="AA30" s="59">
        <f>入力シート!G40</f>
        <v>0</v>
      </c>
      <c r="AB30" s="60"/>
      <c r="AC30" s="60"/>
      <c r="AD30" s="61"/>
    </row>
    <row r="31" spans="1:30" s="1" customFormat="1" ht="26.45" customHeight="1">
      <c r="A31" s="62">
        <f>入力シート!B41</f>
        <v>0</v>
      </c>
      <c r="B31" s="63"/>
      <c r="C31" s="63"/>
      <c r="D31" s="63"/>
      <c r="E31" s="63"/>
      <c r="F31" s="63"/>
      <c r="G31" s="63"/>
      <c r="H31" s="63"/>
      <c r="I31" s="63"/>
      <c r="J31" s="63"/>
      <c r="K31" s="64"/>
      <c r="L31" s="65">
        <f>入力シート!C41</f>
        <v>0</v>
      </c>
      <c r="M31" s="66"/>
      <c r="N31" s="67">
        <f>入力シート!D41</f>
        <v>0</v>
      </c>
      <c r="O31" s="68"/>
      <c r="P31" s="68"/>
      <c r="Q31" s="69"/>
      <c r="R31" s="70" t="str">
        <f>IF(入力シート!F41="","",入力シート!F41)</f>
        <v/>
      </c>
      <c r="S31" s="71"/>
      <c r="T31" s="67">
        <f t="shared" si="0"/>
        <v>0</v>
      </c>
      <c r="U31" s="68"/>
      <c r="V31" s="68"/>
      <c r="W31" s="68"/>
      <c r="X31" s="68"/>
      <c r="Y31" s="68"/>
      <c r="Z31" s="69"/>
      <c r="AA31" s="72">
        <f>入力シート!G41</f>
        <v>0</v>
      </c>
      <c r="AB31" s="73"/>
      <c r="AC31" s="73"/>
      <c r="AD31" s="74"/>
    </row>
    <row r="32" spans="1:30" s="1" customFormat="1" ht="26.45" customHeight="1">
      <c r="A32" s="49">
        <f>入力シート!B42</f>
        <v>0</v>
      </c>
      <c r="B32" s="50"/>
      <c r="C32" s="50"/>
      <c r="D32" s="50"/>
      <c r="E32" s="50"/>
      <c r="F32" s="50"/>
      <c r="G32" s="50"/>
      <c r="H32" s="50"/>
      <c r="I32" s="50"/>
      <c r="J32" s="50"/>
      <c r="K32" s="51"/>
      <c r="L32" s="52">
        <f>入力シート!C42</f>
        <v>0</v>
      </c>
      <c r="M32" s="53"/>
      <c r="N32" s="54">
        <f>入力シート!D42</f>
        <v>0</v>
      </c>
      <c r="O32" s="55"/>
      <c r="P32" s="55"/>
      <c r="Q32" s="56"/>
      <c r="R32" s="57" t="str">
        <f>IF(入力シート!F42="","",入力シート!F42)</f>
        <v/>
      </c>
      <c r="S32" s="58"/>
      <c r="T32" s="54">
        <f t="shared" si="0"/>
        <v>0</v>
      </c>
      <c r="U32" s="55"/>
      <c r="V32" s="55"/>
      <c r="W32" s="55"/>
      <c r="X32" s="55"/>
      <c r="Y32" s="55"/>
      <c r="Z32" s="56"/>
      <c r="AA32" s="59">
        <f>入力シート!G42</f>
        <v>0</v>
      </c>
      <c r="AB32" s="60"/>
      <c r="AC32" s="60"/>
      <c r="AD32" s="61"/>
    </row>
    <row r="33" spans="1:30" s="1" customFormat="1" ht="26.45" customHeight="1">
      <c r="A33" s="62">
        <f>入力シート!B43</f>
        <v>0</v>
      </c>
      <c r="B33" s="63"/>
      <c r="C33" s="63"/>
      <c r="D33" s="63"/>
      <c r="E33" s="63"/>
      <c r="F33" s="63"/>
      <c r="G33" s="63"/>
      <c r="H33" s="63"/>
      <c r="I33" s="63"/>
      <c r="J33" s="63"/>
      <c r="K33" s="64"/>
      <c r="L33" s="65">
        <f>入力シート!C43</f>
        <v>0</v>
      </c>
      <c r="M33" s="66"/>
      <c r="N33" s="67">
        <f>入力シート!D43</f>
        <v>0</v>
      </c>
      <c r="O33" s="68"/>
      <c r="P33" s="68"/>
      <c r="Q33" s="69"/>
      <c r="R33" s="70" t="str">
        <f>IF(入力シート!F43="","",入力シート!F43)</f>
        <v/>
      </c>
      <c r="S33" s="71"/>
      <c r="T33" s="67">
        <f t="shared" si="0"/>
        <v>0</v>
      </c>
      <c r="U33" s="68"/>
      <c r="V33" s="68"/>
      <c r="W33" s="68"/>
      <c r="X33" s="68"/>
      <c r="Y33" s="68"/>
      <c r="Z33" s="69"/>
      <c r="AA33" s="72">
        <f>入力シート!G43</f>
        <v>0</v>
      </c>
      <c r="AB33" s="73"/>
      <c r="AC33" s="73"/>
      <c r="AD33" s="74"/>
    </row>
    <row r="34" spans="1:30" s="1" customFormat="1" ht="26.45" customHeight="1">
      <c r="A34" s="49">
        <f>入力シート!B44</f>
        <v>0</v>
      </c>
      <c r="B34" s="50"/>
      <c r="C34" s="50"/>
      <c r="D34" s="50"/>
      <c r="E34" s="50"/>
      <c r="F34" s="50"/>
      <c r="G34" s="50"/>
      <c r="H34" s="50"/>
      <c r="I34" s="50"/>
      <c r="J34" s="50"/>
      <c r="K34" s="51"/>
      <c r="L34" s="52">
        <f>入力シート!C44</f>
        <v>0</v>
      </c>
      <c r="M34" s="53"/>
      <c r="N34" s="54">
        <f>入力シート!D44</f>
        <v>0</v>
      </c>
      <c r="O34" s="55"/>
      <c r="P34" s="55"/>
      <c r="Q34" s="56"/>
      <c r="R34" s="57" t="str">
        <f>IF(入力シート!F44="","",入力シート!F44)</f>
        <v/>
      </c>
      <c r="S34" s="58"/>
      <c r="T34" s="54">
        <f t="shared" si="0"/>
        <v>0</v>
      </c>
      <c r="U34" s="55"/>
      <c r="V34" s="55"/>
      <c r="W34" s="55"/>
      <c r="X34" s="55"/>
      <c r="Y34" s="55"/>
      <c r="Z34" s="56"/>
      <c r="AA34" s="59">
        <f>入力シート!G44</f>
        <v>0</v>
      </c>
      <c r="AB34" s="60"/>
      <c r="AC34" s="60"/>
      <c r="AD34" s="61"/>
    </row>
    <row r="35" spans="1:30" s="1" customFormat="1" ht="26.45" customHeight="1">
      <c r="A35" s="62">
        <f>入力シート!B45</f>
        <v>0</v>
      </c>
      <c r="B35" s="63"/>
      <c r="C35" s="63"/>
      <c r="D35" s="63"/>
      <c r="E35" s="63"/>
      <c r="F35" s="63"/>
      <c r="G35" s="63"/>
      <c r="H35" s="63"/>
      <c r="I35" s="63"/>
      <c r="J35" s="63"/>
      <c r="K35" s="64"/>
      <c r="L35" s="65">
        <f>入力シート!C45</f>
        <v>0</v>
      </c>
      <c r="M35" s="66"/>
      <c r="N35" s="67">
        <f>入力シート!D45</f>
        <v>0</v>
      </c>
      <c r="O35" s="68"/>
      <c r="P35" s="68"/>
      <c r="Q35" s="69"/>
      <c r="R35" s="70" t="str">
        <f>IF(入力シート!F45="","",入力シート!F45)</f>
        <v/>
      </c>
      <c r="S35" s="71"/>
      <c r="T35" s="67">
        <f t="shared" si="0"/>
        <v>0</v>
      </c>
      <c r="U35" s="68"/>
      <c r="V35" s="68"/>
      <c r="W35" s="68"/>
      <c r="X35" s="68"/>
      <c r="Y35" s="68"/>
      <c r="Z35" s="69"/>
      <c r="AA35" s="72">
        <f>入力シート!G45</f>
        <v>0</v>
      </c>
      <c r="AB35" s="73"/>
      <c r="AC35" s="73"/>
      <c r="AD35" s="74"/>
    </row>
    <row r="36" spans="1:30" s="1" customFormat="1" ht="26.45" customHeight="1">
      <c r="A36" s="49">
        <f>入力シート!B46</f>
        <v>0</v>
      </c>
      <c r="B36" s="50"/>
      <c r="C36" s="50"/>
      <c r="D36" s="50"/>
      <c r="E36" s="50"/>
      <c r="F36" s="50"/>
      <c r="G36" s="50"/>
      <c r="H36" s="50"/>
      <c r="I36" s="50"/>
      <c r="J36" s="50"/>
      <c r="K36" s="51"/>
      <c r="L36" s="52">
        <f>入力シート!C46</f>
        <v>0</v>
      </c>
      <c r="M36" s="53"/>
      <c r="N36" s="54">
        <f>入力シート!D46</f>
        <v>0</v>
      </c>
      <c r="O36" s="55"/>
      <c r="P36" s="55"/>
      <c r="Q36" s="56"/>
      <c r="R36" s="57" t="str">
        <f>IF(入力シート!F46="","",入力シート!F46)</f>
        <v/>
      </c>
      <c r="S36" s="58"/>
      <c r="T36" s="54">
        <f t="shared" si="0"/>
        <v>0</v>
      </c>
      <c r="U36" s="55"/>
      <c r="V36" s="55"/>
      <c r="W36" s="55"/>
      <c r="X36" s="55"/>
      <c r="Y36" s="55"/>
      <c r="Z36" s="56"/>
      <c r="AA36" s="59">
        <f>入力シート!G46</f>
        <v>0</v>
      </c>
      <c r="AB36" s="60"/>
      <c r="AC36" s="60"/>
      <c r="AD36" s="61"/>
    </row>
    <row r="37" spans="1:30">
      <c r="A37" s="75" t="s">
        <v>57</v>
      </c>
      <c r="B37" s="75"/>
      <c r="C37" s="75"/>
      <c r="D37" s="75"/>
      <c r="E37" s="75"/>
      <c r="F37" s="75"/>
      <c r="G37" s="75"/>
      <c r="H37" s="75"/>
      <c r="I37" s="75"/>
      <c r="J37" s="75"/>
      <c r="K37" s="75"/>
      <c r="L37" s="75"/>
      <c r="M37" s="75"/>
      <c r="N37" s="75"/>
      <c r="O37" s="75"/>
      <c r="P37" s="75"/>
      <c r="Q37" s="75"/>
      <c r="R37" s="75"/>
      <c r="S37" s="75"/>
      <c r="T37" s="100">
        <f>SUM(T24:Z36)</f>
        <v>80000</v>
      </c>
      <c r="U37" s="100"/>
      <c r="V37" s="100"/>
      <c r="W37" s="100"/>
      <c r="X37" s="100"/>
      <c r="Y37" s="100"/>
      <c r="Z37" s="100"/>
      <c r="AA37" s="75"/>
      <c r="AB37" s="75"/>
      <c r="AC37" s="75"/>
      <c r="AD37" s="101"/>
    </row>
    <row r="38" spans="1:30">
      <c r="A38" s="75"/>
      <c r="B38" s="75"/>
      <c r="C38" s="75"/>
      <c r="D38" s="75"/>
      <c r="E38" s="75"/>
      <c r="F38" s="75"/>
      <c r="G38" s="75"/>
      <c r="H38" s="75"/>
      <c r="I38" s="75"/>
      <c r="J38" s="75"/>
      <c r="K38" s="75"/>
      <c r="L38" s="75"/>
      <c r="M38" s="75"/>
      <c r="N38" s="75"/>
      <c r="O38" s="75"/>
      <c r="P38" s="75"/>
      <c r="Q38" s="75"/>
      <c r="R38" s="75"/>
      <c r="S38" s="75"/>
      <c r="T38" s="100"/>
      <c r="U38" s="100"/>
      <c r="V38" s="100"/>
      <c r="W38" s="100"/>
      <c r="X38" s="100"/>
      <c r="Y38" s="100"/>
      <c r="Z38" s="100"/>
      <c r="AA38" s="102"/>
      <c r="AB38" s="102"/>
      <c r="AC38" s="102"/>
      <c r="AD38" s="94"/>
    </row>
    <row r="40" spans="1:30">
      <c r="A40" s="14" t="s">
        <v>17</v>
      </c>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6"/>
    </row>
    <row r="41" spans="1:30">
      <c r="A41" s="76">
        <f>入力シート!A49</f>
        <v>0</v>
      </c>
      <c r="B41" s="77"/>
      <c r="C41" s="77"/>
      <c r="D41" s="77"/>
      <c r="E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8"/>
    </row>
    <row r="42" spans="1:30">
      <c r="A42" s="76"/>
      <c r="B42" s="77"/>
      <c r="C42" s="77"/>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8"/>
    </row>
    <row r="43" spans="1:30">
      <c r="A43" s="76"/>
      <c r="B43" s="77"/>
      <c r="C43" s="77"/>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8"/>
    </row>
    <row r="44" spans="1:30">
      <c r="A44" s="76"/>
      <c r="B44" s="77"/>
      <c r="C44" s="77"/>
      <c r="D44" s="77"/>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8"/>
    </row>
    <row r="45" spans="1:30">
      <c r="A45" s="79"/>
      <c r="B45" s="80"/>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1"/>
    </row>
  </sheetData>
  <mergeCells count="107">
    <mergeCell ref="A41:AD45"/>
    <mergeCell ref="A36:K36"/>
    <mergeCell ref="L36:M36"/>
    <mergeCell ref="N36:Q36"/>
    <mergeCell ref="R36:S36"/>
    <mergeCell ref="T36:Z36"/>
    <mergeCell ref="AA36:AD36"/>
    <mergeCell ref="A37:S38"/>
    <mergeCell ref="T37:Z38"/>
    <mergeCell ref="AA37:AD38"/>
    <mergeCell ref="A32:K32"/>
    <mergeCell ref="L32:M32"/>
    <mergeCell ref="N32:Q32"/>
    <mergeCell ref="R32:S32"/>
    <mergeCell ref="T32:Z32"/>
    <mergeCell ref="AA32:AD32"/>
    <mergeCell ref="A33:K33"/>
    <mergeCell ref="L33:M33"/>
    <mergeCell ref="N33:Q33"/>
    <mergeCell ref="R33:S33"/>
    <mergeCell ref="T33:Z33"/>
    <mergeCell ref="AA33:AD33"/>
    <mergeCell ref="A28:K28"/>
    <mergeCell ref="L28:M28"/>
    <mergeCell ref="N28:Q28"/>
    <mergeCell ref="R28:S28"/>
    <mergeCell ref="T28:Z28"/>
    <mergeCell ref="AA28:AD28"/>
    <mergeCell ref="A29:K29"/>
    <mergeCell ref="L29:M29"/>
    <mergeCell ref="N29:Q29"/>
    <mergeCell ref="R29:S29"/>
    <mergeCell ref="T29:Z29"/>
    <mergeCell ref="AA29:AD29"/>
    <mergeCell ref="A24:K24"/>
    <mergeCell ref="L24:M24"/>
    <mergeCell ref="N24:Q24"/>
    <mergeCell ref="R24:S24"/>
    <mergeCell ref="T24:Z24"/>
    <mergeCell ref="AA24:AD24"/>
    <mergeCell ref="A25:K25"/>
    <mergeCell ref="L25:M25"/>
    <mergeCell ref="N25:Q25"/>
    <mergeCell ref="R25:S25"/>
    <mergeCell ref="T25:Z25"/>
    <mergeCell ref="AA25:AD25"/>
    <mergeCell ref="A22:K23"/>
    <mergeCell ref="L22:M23"/>
    <mergeCell ref="N22:Q23"/>
    <mergeCell ref="R22:S23"/>
    <mergeCell ref="T22:Z23"/>
    <mergeCell ref="AA22:AD23"/>
    <mergeCell ref="A20:B21"/>
    <mergeCell ref="C20:D21"/>
    <mergeCell ref="E20:F20"/>
    <mergeCell ref="G20:O20"/>
    <mergeCell ref="P20:Q21"/>
    <mergeCell ref="R20:Y20"/>
    <mergeCell ref="E21:F21"/>
    <mergeCell ref="G21:O21"/>
    <mergeCell ref="R21:Y21"/>
    <mergeCell ref="U14:W16"/>
    <mergeCell ref="X14:Z16"/>
    <mergeCell ref="AA14:AC16"/>
    <mergeCell ref="A18:D19"/>
    <mergeCell ref="E18:P19"/>
    <mergeCell ref="Q18:R19"/>
    <mergeCell ref="Q1:V1"/>
    <mergeCell ref="Y1:AD1"/>
    <mergeCell ref="A3:F5"/>
    <mergeCell ref="M8:N9"/>
    <mergeCell ref="A26:K26"/>
    <mergeCell ref="L26:M26"/>
    <mergeCell ref="N26:Q26"/>
    <mergeCell ref="R26:S26"/>
    <mergeCell ref="T26:Z26"/>
    <mergeCell ref="AA26:AD26"/>
    <mergeCell ref="A27:K27"/>
    <mergeCell ref="L27:M27"/>
    <mergeCell ref="N27:Q27"/>
    <mergeCell ref="R27:S27"/>
    <mergeCell ref="T27:Z27"/>
    <mergeCell ref="AA27:AD27"/>
    <mergeCell ref="A30:K30"/>
    <mergeCell ref="L30:M30"/>
    <mergeCell ref="N30:Q30"/>
    <mergeCell ref="R30:S30"/>
    <mergeCell ref="T30:Z30"/>
    <mergeCell ref="AA30:AD30"/>
    <mergeCell ref="A31:K31"/>
    <mergeCell ref="L31:M31"/>
    <mergeCell ref="N31:Q31"/>
    <mergeCell ref="R31:S31"/>
    <mergeCell ref="T31:Z31"/>
    <mergeCell ref="AA31:AD31"/>
    <mergeCell ref="A34:K34"/>
    <mergeCell ref="L34:M34"/>
    <mergeCell ref="N34:Q34"/>
    <mergeCell ref="R34:S34"/>
    <mergeCell ref="T34:Z34"/>
    <mergeCell ref="AA34:AD34"/>
    <mergeCell ref="A35:K35"/>
    <mergeCell ref="L35:M35"/>
    <mergeCell ref="N35:Q35"/>
    <mergeCell ref="R35:S35"/>
    <mergeCell ref="T35:Z35"/>
    <mergeCell ref="AA35:AD35"/>
  </mergeCells>
  <phoneticPr fontId="1"/>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9BCF8-352F-4366-874B-89F4BF3BEE18}">
  <dimension ref="A1:AD32"/>
  <sheetViews>
    <sheetView zoomScaleNormal="100" workbookViewId="0">
      <selection activeCell="A20" sqref="A20:K20"/>
    </sheetView>
  </sheetViews>
  <sheetFormatPr defaultRowHeight="13.5"/>
  <cols>
    <col min="1" max="30" width="2.75" customWidth="1"/>
  </cols>
  <sheetData>
    <row r="1" spans="1:30">
      <c r="N1" t="s">
        <v>0</v>
      </c>
      <c r="Q1" s="104">
        <f>入力シート!B15</f>
        <v>45261</v>
      </c>
      <c r="R1" s="104"/>
      <c r="S1" s="104"/>
      <c r="T1" s="104"/>
      <c r="U1" s="104"/>
      <c r="V1" s="104"/>
      <c r="W1" t="s">
        <v>1</v>
      </c>
      <c r="Y1" s="103">
        <f>入力シート!B16</f>
        <v>12345678</v>
      </c>
      <c r="Z1" s="103"/>
      <c r="AA1" s="103"/>
      <c r="AB1" s="103"/>
      <c r="AC1" s="103"/>
      <c r="AD1" s="103"/>
    </row>
    <row r="3" spans="1:30" ht="13.5" customHeight="1">
      <c r="A3" s="144" t="s">
        <v>67</v>
      </c>
      <c r="B3" s="144"/>
      <c r="C3" s="144"/>
      <c r="D3" s="144"/>
      <c r="E3" s="144"/>
      <c r="F3" s="144"/>
      <c r="G3" s="144"/>
    </row>
    <row r="4" spans="1:30" ht="13.5" customHeight="1">
      <c r="A4" s="144"/>
      <c r="B4" s="144"/>
      <c r="C4" s="144"/>
      <c r="D4" s="144"/>
      <c r="E4" s="144"/>
      <c r="F4" s="144"/>
      <c r="G4" s="144"/>
    </row>
    <row r="5" spans="1:30" ht="13.5" customHeight="1">
      <c r="A5" s="144"/>
      <c r="B5" s="144"/>
      <c r="C5" s="144"/>
      <c r="D5" s="144"/>
      <c r="E5" s="144"/>
      <c r="F5" s="144"/>
      <c r="G5" s="144"/>
    </row>
    <row r="6" spans="1:30" ht="18.75">
      <c r="R6" s="24" t="str">
        <f>入力シート!B6</f>
        <v>株式会社きっちん</v>
      </c>
    </row>
    <row r="7" spans="1:30" ht="17.25">
      <c r="A7" s="11" t="str">
        <f>入力シート!B17</f>
        <v>株式会社ABC</v>
      </c>
      <c r="R7" t="str">
        <f>入力シート!B7</f>
        <v>担当：営業部　田中雄大</v>
      </c>
    </row>
    <row r="8" spans="1:30">
      <c r="B8" t="str">
        <f>入力シート!B18</f>
        <v>購買部</v>
      </c>
      <c r="M8" s="88" t="str">
        <f>入力シート!B20</f>
        <v>様</v>
      </c>
      <c r="N8" s="88"/>
      <c r="R8" t="s">
        <v>9</v>
      </c>
      <c r="S8" t="str">
        <f>入力シート!B8</f>
        <v>236-00XX</v>
      </c>
    </row>
    <row r="9" spans="1:30">
      <c r="A9" s="12"/>
      <c r="B9" s="12" t="str">
        <f>入力シート!B19</f>
        <v>山田悟</v>
      </c>
      <c r="C9" s="12"/>
      <c r="D9" s="12"/>
      <c r="E9" s="12"/>
      <c r="F9" s="12"/>
      <c r="G9" s="12"/>
      <c r="H9" s="12"/>
      <c r="I9" s="12"/>
      <c r="J9" s="12"/>
      <c r="K9" s="12"/>
      <c r="L9" s="12"/>
      <c r="M9" s="89"/>
      <c r="N9" s="89"/>
      <c r="R9" t="str">
        <f>入力シート!B9</f>
        <v>神奈川県横浜市金沢区瀬戸25-1</v>
      </c>
    </row>
    <row r="10" spans="1:30">
      <c r="R10" t="str">
        <f>IF(入力シート!B10=0,"",入力シート!B10)</f>
        <v/>
      </c>
    </row>
    <row r="11" spans="1:30">
      <c r="E11" s="18"/>
      <c r="F11" s="18"/>
      <c r="G11" s="18"/>
      <c r="H11" s="18"/>
      <c r="I11" s="18"/>
      <c r="J11" s="18"/>
      <c r="K11" s="18"/>
      <c r="L11" s="18"/>
      <c r="M11" s="18"/>
      <c r="N11" s="18"/>
      <c r="R11" t="s">
        <v>7</v>
      </c>
      <c r="T11" t="str">
        <f>入力シート!B11</f>
        <v>045-9XX-66XX</v>
      </c>
    </row>
    <row r="12" spans="1:30">
      <c r="R12" t="s">
        <v>8</v>
      </c>
      <c r="T12" t="str">
        <f>入力シート!B12</f>
        <v>045-9XX-66XY</v>
      </c>
    </row>
    <row r="14" spans="1:30">
      <c r="E14" s="17"/>
      <c r="F14" s="17"/>
      <c r="G14" s="17"/>
      <c r="H14" s="17"/>
      <c r="I14" s="17"/>
      <c r="J14" s="17"/>
      <c r="K14" s="17"/>
      <c r="L14" s="17"/>
      <c r="M14" s="17"/>
      <c r="N14" s="17"/>
      <c r="U14" s="106"/>
      <c r="V14" s="107"/>
      <c r="W14" s="108"/>
      <c r="X14" s="106"/>
      <c r="Y14" s="107"/>
      <c r="Z14" s="108"/>
      <c r="AA14" s="106"/>
      <c r="AB14" s="107"/>
      <c r="AC14" s="108"/>
    </row>
    <row r="15" spans="1:30">
      <c r="U15" s="109"/>
      <c r="V15" s="110"/>
      <c r="W15" s="111"/>
      <c r="X15" s="109"/>
      <c r="Y15" s="110"/>
      <c r="Z15" s="111"/>
      <c r="AA15" s="109"/>
      <c r="AB15" s="110"/>
      <c r="AC15" s="111"/>
    </row>
    <row r="16" spans="1:30">
      <c r="U16" s="112"/>
      <c r="V16" s="113"/>
      <c r="W16" s="114"/>
      <c r="X16" s="112"/>
      <c r="Y16" s="113"/>
      <c r="Z16" s="114"/>
      <c r="AA16" s="112"/>
      <c r="AB16" s="113"/>
      <c r="AC16" s="114"/>
    </row>
    <row r="17" spans="1:30">
      <c r="A17" t="s">
        <v>73</v>
      </c>
    </row>
    <row r="18" spans="1:30">
      <c r="A18" s="75" t="s">
        <v>53</v>
      </c>
      <c r="B18" s="75"/>
      <c r="C18" s="75"/>
      <c r="D18" s="75"/>
      <c r="E18" s="75"/>
      <c r="F18" s="75"/>
      <c r="G18" s="75"/>
      <c r="H18" s="75"/>
      <c r="I18" s="75"/>
      <c r="J18" s="75"/>
      <c r="K18" s="75"/>
      <c r="L18" s="75" t="s">
        <v>14</v>
      </c>
      <c r="M18" s="75"/>
      <c r="N18" s="94" t="s">
        <v>68</v>
      </c>
      <c r="O18" s="95"/>
      <c r="P18" s="95"/>
      <c r="Q18" s="95"/>
      <c r="R18" s="95"/>
      <c r="S18" s="95"/>
      <c r="T18" s="95"/>
      <c r="U18" s="95"/>
      <c r="V18" s="95"/>
      <c r="W18" s="95"/>
      <c r="X18" s="95"/>
      <c r="Y18" s="95"/>
      <c r="Z18" s="95"/>
      <c r="AA18" s="95"/>
      <c r="AB18" s="95"/>
      <c r="AC18" s="95"/>
      <c r="AD18" s="96"/>
    </row>
    <row r="19" spans="1:30">
      <c r="A19" s="75"/>
      <c r="B19" s="75"/>
      <c r="C19" s="75"/>
      <c r="D19" s="75"/>
      <c r="E19" s="75"/>
      <c r="F19" s="75"/>
      <c r="G19" s="75"/>
      <c r="H19" s="75"/>
      <c r="I19" s="75"/>
      <c r="J19" s="75"/>
      <c r="K19" s="75"/>
      <c r="L19" s="75"/>
      <c r="M19" s="75"/>
      <c r="N19" s="97"/>
      <c r="O19" s="98"/>
      <c r="P19" s="98"/>
      <c r="Q19" s="98"/>
      <c r="R19" s="98"/>
      <c r="S19" s="98"/>
      <c r="T19" s="98"/>
      <c r="U19" s="98"/>
      <c r="V19" s="98"/>
      <c r="W19" s="98"/>
      <c r="X19" s="98"/>
      <c r="Y19" s="98"/>
      <c r="Z19" s="98"/>
      <c r="AA19" s="98"/>
      <c r="AB19" s="98"/>
      <c r="AC19" s="98"/>
      <c r="AD19" s="99"/>
    </row>
    <row r="20" spans="1:30" s="1" customFormat="1" ht="26.45" customHeight="1">
      <c r="A20" s="49" t="str">
        <f>入力シート!B34</f>
        <v>冷蔵庫</v>
      </c>
      <c r="B20" s="50"/>
      <c r="C20" s="50"/>
      <c r="D20" s="50"/>
      <c r="E20" s="50"/>
      <c r="F20" s="50"/>
      <c r="G20" s="50"/>
      <c r="H20" s="50"/>
      <c r="I20" s="50"/>
      <c r="J20" s="50"/>
      <c r="K20" s="51"/>
      <c r="L20" s="52">
        <f>入力シート!C34</f>
        <v>1</v>
      </c>
      <c r="M20" s="53"/>
      <c r="N20" s="141"/>
      <c r="O20" s="142"/>
      <c r="P20" s="142"/>
      <c r="Q20" s="142"/>
      <c r="R20" s="143"/>
      <c r="S20" s="143"/>
      <c r="T20" s="142"/>
      <c r="U20" s="142"/>
      <c r="V20" s="142"/>
      <c r="W20" s="142"/>
      <c r="X20" s="142"/>
      <c r="Y20" s="142"/>
      <c r="Z20" s="142"/>
      <c r="AA20" s="139"/>
      <c r="AB20" s="139"/>
      <c r="AC20" s="139"/>
      <c r="AD20" s="140"/>
    </row>
    <row r="21" spans="1:30" s="1" customFormat="1" ht="26.45" customHeight="1">
      <c r="A21" s="62" t="str">
        <f>入力シート!B35</f>
        <v>シンク</v>
      </c>
      <c r="B21" s="63"/>
      <c r="C21" s="63"/>
      <c r="D21" s="63"/>
      <c r="E21" s="63"/>
      <c r="F21" s="63"/>
      <c r="G21" s="63"/>
      <c r="H21" s="63"/>
      <c r="I21" s="63"/>
      <c r="J21" s="63"/>
      <c r="K21" s="64"/>
      <c r="L21" s="65">
        <f>入力シート!C35</f>
        <v>3</v>
      </c>
      <c r="M21" s="66"/>
      <c r="N21" s="131"/>
      <c r="O21" s="132"/>
      <c r="P21" s="132"/>
      <c r="Q21" s="132"/>
      <c r="R21" s="133"/>
      <c r="S21" s="133"/>
      <c r="T21" s="132"/>
      <c r="U21" s="132"/>
      <c r="V21" s="132"/>
      <c r="W21" s="132"/>
      <c r="X21" s="132"/>
      <c r="Y21" s="132"/>
      <c r="Z21" s="132"/>
      <c r="AA21" s="134"/>
      <c r="AB21" s="134"/>
      <c r="AC21" s="134"/>
      <c r="AD21" s="135"/>
    </row>
    <row r="22" spans="1:30" s="1" customFormat="1" ht="26.45" customHeight="1">
      <c r="A22" s="49">
        <f>入力シート!B36</f>
        <v>0</v>
      </c>
      <c r="B22" s="50"/>
      <c r="C22" s="50"/>
      <c r="D22" s="50"/>
      <c r="E22" s="50"/>
      <c r="F22" s="50"/>
      <c r="G22" s="50"/>
      <c r="H22" s="50"/>
      <c r="I22" s="50"/>
      <c r="J22" s="50"/>
      <c r="K22" s="51"/>
      <c r="L22" s="52">
        <f>入力シート!C36</f>
        <v>0</v>
      </c>
      <c r="M22" s="53"/>
      <c r="N22" s="131"/>
      <c r="O22" s="132"/>
      <c r="P22" s="132"/>
      <c r="Q22" s="132"/>
      <c r="R22" s="133"/>
      <c r="S22" s="133"/>
      <c r="T22" s="132"/>
      <c r="U22" s="132"/>
      <c r="V22" s="132"/>
      <c r="W22" s="132"/>
      <c r="X22" s="132"/>
      <c r="Y22" s="132"/>
      <c r="Z22" s="132"/>
      <c r="AA22" s="134"/>
      <c r="AB22" s="134"/>
      <c r="AC22" s="134"/>
      <c r="AD22" s="135"/>
    </row>
    <row r="23" spans="1:30" s="1" customFormat="1" ht="26.45" customHeight="1">
      <c r="A23" s="62">
        <f>入力シート!B37</f>
        <v>0</v>
      </c>
      <c r="B23" s="63"/>
      <c r="C23" s="63"/>
      <c r="D23" s="63"/>
      <c r="E23" s="63"/>
      <c r="F23" s="63"/>
      <c r="G23" s="63"/>
      <c r="H23" s="63"/>
      <c r="I23" s="63"/>
      <c r="J23" s="63"/>
      <c r="K23" s="64"/>
      <c r="L23" s="65">
        <f>入力シート!C37</f>
        <v>0</v>
      </c>
      <c r="M23" s="66"/>
      <c r="N23" s="131"/>
      <c r="O23" s="132"/>
      <c r="P23" s="132"/>
      <c r="Q23" s="132"/>
      <c r="R23" s="133"/>
      <c r="S23" s="133"/>
      <c r="T23" s="132"/>
      <c r="U23" s="132"/>
      <c r="V23" s="132"/>
      <c r="W23" s="132"/>
      <c r="X23" s="132"/>
      <c r="Y23" s="132"/>
      <c r="Z23" s="132"/>
      <c r="AA23" s="134"/>
      <c r="AB23" s="134"/>
      <c r="AC23" s="134"/>
      <c r="AD23" s="135"/>
    </row>
    <row r="24" spans="1:30" s="1" customFormat="1" ht="26.45" customHeight="1">
      <c r="A24" s="49">
        <f>入力シート!B38</f>
        <v>0</v>
      </c>
      <c r="B24" s="50"/>
      <c r="C24" s="50"/>
      <c r="D24" s="50"/>
      <c r="E24" s="50"/>
      <c r="F24" s="50"/>
      <c r="G24" s="50"/>
      <c r="H24" s="50"/>
      <c r="I24" s="50"/>
      <c r="J24" s="50"/>
      <c r="K24" s="51"/>
      <c r="L24" s="52">
        <f>入力シート!C38</f>
        <v>0</v>
      </c>
      <c r="M24" s="53"/>
      <c r="N24" s="131"/>
      <c r="O24" s="132"/>
      <c r="P24" s="132"/>
      <c r="Q24" s="132"/>
      <c r="R24" s="133"/>
      <c r="S24" s="133"/>
      <c r="T24" s="132"/>
      <c r="U24" s="132"/>
      <c r="V24" s="132"/>
      <c r="W24" s="132"/>
      <c r="X24" s="132"/>
      <c r="Y24" s="132"/>
      <c r="Z24" s="132"/>
      <c r="AA24" s="134"/>
      <c r="AB24" s="134"/>
      <c r="AC24" s="134"/>
      <c r="AD24" s="135"/>
    </row>
    <row r="25" spans="1:30" s="1" customFormat="1" ht="26.45" customHeight="1">
      <c r="A25" s="62">
        <f>入力シート!B39</f>
        <v>0</v>
      </c>
      <c r="B25" s="63"/>
      <c r="C25" s="63"/>
      <c r="D25" s="63"/>
      <c r="E25" s="63"/>
      <c r="F25" s="63"/>
      <c r="G25" s="63"/>
      <c r="H25" s="63"/>
      <c r="I25" s="63"/>
      <c r="J25" s="63"/>
      <c r="K25" s="64"/>
      <c r="L25" s="65">
        <f>入力シート!C39</f>
        <v>0</v>
      </c>
      <c r="M25" s="66"/>
      <c r="N25" s="131"/>
      <c r="O25" s="132"/>
      <c r="P25" s="132"/>
      <c r="Q25" s="132"/>
      <c r="R25" s="133"/>
      <c r="S25" s="133"/>
      <c r="T25" s="132"/>
      <c r="U25" s="132"/>
      <c r="V25" s="132"/>
      <c r="W25" s="132"/>
      <c r="X25" s="132"/>
      <c r="Y25" s="132"/>
      <c r="Z25" s="132"/>
      <c r="AA25" s="134"/>
      <c r="AB25" s="134"/>
      <c r="AC25" s="134"/>
      <c r="AD25" s="135"/>
    </row>
    <row r="26" spans="1:30" s="1" customFormat="1" ht="26.45" customHeight="1">
      <c r="A26" s="49">
        <f>入力シート!B40</f>
        <v>0</v>
      </c>
      <c r="B26" s="50"/>
      <c r="C26" s="50"/>
      <c r="D26" s="50"/>
      <c r="E26" s="50"/>
      <c r="F26" s="50"/>
      <c r="G26" s="50"/>
      <c r="H26" s="50"/>
      <c r="I26" s="50"/>
      <c r="J26" s="50"/>
      <c r="K26" s="51"/>
      <c r="L26" s="52">
        <f>入力シート!C40</f>
        <v>0</v>
      </c>
      <c r="M26" s="53"/>
      <c r="N26" s="131"/>
      <c r="O26" s="132"/>
      <c r="P26" s="132"/>
      <c r="Q26" s="132"/>
      <c r="R26" s="133"/>
      <c r="S26" s="133"/>
      <c r="T26" s="132"/>
      <c r="U26" s="132"/>
      <c r="V26" s="132"/>
      <c r="W26" s="132"/>
      <c r="X26" s="132"/>
      <c r="Y26" s="132"/>
      <c r="Z26" s="132"/>
      <c r="AA26" s="134"/>
      <c r="AB26" s="134"/>
      <c r="AC26" s="134"/>
      <c r="AD26" s="135"/>
    </row>
    <row r="27" spans="1:30" s="1" customFormat="1" ht="26.45" customHeight="1">
      <c r="A27" s="62">
        <f>入力シート!B41</f>
        <v>0</v>
      </c>
      <c r="B27" s="63"/>
      <c r="C27" s="63"/>
      <c r="D27" s="63"/>
      <c r="E27" s="63"/>
      <c r="F27" s="63"/>
      <c r="G27" s="63"/>
      <c r="H27" s="63"/>
      <c r="I27" s="63"/>
      <c r="J27" s="63"/>
      <c r="K27" s="64"/>
      <c r="L27" s="65">
        <f>入力シート!C41</f>
        <v>0</v>
      </c>
      <c r="M27" s="66"/>
      <c r="N27" s="131"/>
      <c r="O27" s="132"/>
      <c r="P27" s="132"/>
      <c r="Q27" s="132"/>
      <c r="R27" s="133"/>
      <c r="S27" s="133"/>
      <c r="T27" s="132"/>
      <c r="U27" s="132"/>
      <c r="V27" s="132"/>
      <c r="W27" s="132"/>
      <c r="X27" s="132"/>
      <c r="Y27" s="132"/>
      <c r="Z27" s="132"/>
      <c r="AA27" s="134"/>
      <c r="AB27" s="134"/>
      <c r="AC27" s="134"/>
      <c r="AD27" s="135"/>
    </row>
    <row r="28" spans="1:30" s="1" customFormat="1" ht="26.45" customHeight="1">
      <c r="A28" s="49">
        <f>入力シート!B42</f>
        <v>0</v>
      </c>
      <c r="B28" s="50"/>
      <c r="C28" s="50"/>
      <c r="D28" s="50"/>
      <c r="E28" s="50"/>
      <c r="F28" s="50"/>
      <c r="G28" s="50"/>
      <c r="H28" s="50"/>
      <c r="I28" s="50"/>
      <c r="J28" s="50"/>
      <c r="K28" s="51"/>
      <c r="L28" s="52">
        <f>入力シート!C42</f>
        <v>0</v>
      </c>
      <c r="M28" s="53"/>
      <c r="N28" s="131"/>
      <c r="O28" s="132"/>
      <c r="P28" s="132"/>
      <c r="Q28" s="132"/>
      <c r="R28" s="133"/>
      <c r="S28" s="133"/>
      <c r="T28" s="132"/>
      <c r="U28" s="132"/>
      <c r="V28" s="132"/>
      <c r="W28" s="132"/>
      <c r="X28" s="132"/>
      <c r="Y28" s="132"/>
      <c r="Z28" s="132"/>
      <c r="AA28" s="134"/>
      <c r="AB28" s="134"/>
      <c r="AC28" s="134"/>
      <c r="AD28" s="135"/>
    </row>
    <row r="29" spans="1:30" s="1" customFormat="1" ht="26.45" customHeight="1">
      <c r="A29" s="62">
        <f>入力シート!B43</f>
        <v>0</v>
      </c>
      <c r="B29" s="63"/>
      <c r="C29" s="63"/>
      <c r="D29" s="63"/>
      <c r="E29" s="63"/>
      <c r="F29" s="63"/>
      <c r="G29" s="63"/>
      <c r="H29" s="63"/>
      <c r="I29" s="63"/>
      <c r="J29" s="63"/>
      <c r="K29" s="64"/>
      <c r="L29" s="65">
        <f>入力シート!C43</f>
        <v>0</v>
      </c>
      <c r="M29" s="66"/>
      <c r="N29" s="131"/>
      <c r="O29" s="132"/>
      <c r="P29" s="132"/>
      <c r="Q29" s="132"/>
      <c r="R29" s="133"/>
      <c r="S29" s="133"/>
      <c r="T29" s="132"/>
      <c r="U29" s="132"/>
      <c r="V29" s="132"/>
      <c r="W29" s="132"/>
      <c r="X29" s="132"/>
      <c r="Y29" s="132"/>
      <c r="Z29" s="132"/>
      <c r="AA29" s="134"/>
      <c r="AB29" s="134"/>
      <c r="AC29" s="134"/>
      <c r="AD29" s="135"/>
    </row>
    <row r="30" spans="1:30" s="1" customFormat="1" ht="26.45" customHeight="1">
      <c r="A30" s="49">
        <f>入力シート!B44</f>
        <v>0</v>
      </c>
      <c r="B30" s="50"/>
      <c r="C30" s="50"/>
      <c r="D30" s="50"/>
      <c r="E30" s="50"/>
      <c r="F30" s="50"/>
      <c r="G30" s="50"/>
      <c r="H30" s="50"/>
      <c r="I30" s="50"/>
      <c r="J30" s="50"/>
      <c r="K30" s="51"/>
      <c r="L30" s="52">
        <f>入力シート!C44</f>
        <v>0</v>
      </c>
      <c r="M30" s="53"/>
      <c r="N30" s="131"/>
      <c r="O30" s="132"/>
      <c r="P30" s="132"/>
      <c r="Q30" s="132"/>
      <c r="R30" s="133"/>
      <c r="S30" s="133"/>
      <c r="T30" s="132"/>
      <c r="U30" s="132"/>
      <c r="V30" s="132"/>
      <c r="W30" s="132"/>
      <c r="X30" s="132"/>
      <c r="Y30" s="132"/>
      <c r="Z30" s="132"/>
      <c r="AA30" s="134"/>
      <c r="AB30" s="134"/>
      <c r="AC30" s="134"/>
      <c r="AD30" s="135"/>
    </row>
    <row r="31" spans="1:30" s="1" customFormat="1" ht="26.45" customHeight="1">
      <c r="A31" s="62">
        <f>入力シート!B45</f>
        <v>0</v>
      </c>
      <c r="B31" s="63"/>
      <c r="C31" s="63"/>
      <c r="D31" s="63"/>
      <c r="E31" s="63"/>
      <c r="F31" s="63"/>
      <c r="G31" s="63"/>
      <c r="H31" s="63"/>
      <c r="I31" s="63"/>
      <c r="J31" s="63"/>
      <c r="K31" s="64"/>
      <c r="L31" s="65">
        <f>入力シート!C45</f>
        <v>0</v>
      </c>
      <c r="M31" s="66"/>
      <c r="N31" s="131"/>
      <c r="O31" s="132"/>
      <c r="P31" s="132"/>
      <c r="Q31" s="132"/>
      <c r="R31" s="133"/>
      <c r="S31" s="133"/>
      <c r="T31" s="132"/>
      <c r="U31" s="132"/>
      <c r="V31" s="132"/>
      <c r="W31" s="132"/>
      <c r="X31" s="132"/>
      <c r="Y31" s="132"/>
      <c r="Z31" s="132"/>
      <c r="AA31" s="134"/>
      <c r="AB31" s="134"/>
      <c r="AC31" s="134"/>
      <c r="AD31" s="135"/>
    </row>
    <row r="32" spans="1:30" s="1" customFormat="1" ht="26.45" customHeight="1">
      <c r="A32" s="49">
        <f>入力シート!B46</f>
        <v>0</v>
      </c>
      <c r="B32" s="50"/>
      <c r="C32" s="50"/>
      <c r="D32" s="50"/>
      <c r="E32" s="50"/>
      <c r="F32" s="50"/>
      <c r="G32" s="50"/>
      <c r="H32" s="50"/>
      <c r="I32" s="50"/>
      <c r="J32" s="50"/>
      <c r="K32" s="51"/>
      <c r="L32" s="52">
        <f>入力シート!C46</f>
        <v>0</v>
      </c>
      <c r="M32" s="53"/>
      <c r="N32" s="136"/>
      <c r="O32" s="137"/>
      <c r="P32" s="137"/>
      <c r="Q32" s="137"/>
      <c r="R32" s="138"/>
      <c r="S32" s="138"/>
      <c r="T32" s="137"/>
      <c r="U32" s="137"/>
      <c r="V32" s="137"/>
      <c r="W32" s="137"/>
      <c r="X32" s="137"/>
      <c r="Y32" s="137"/>
      <c r="Z32" s="137"/>
      <c r="AA32" s="129"/>
      <c r="AB32" s="129"/>
      <c r="AC32" s="129"/>
      <c r="AD32" s="130"/>
    </row>
  </sheetData>
  <mergeCells count="88">
    <mergeCell ref="A30:K30"/>
    <mergeCell ref="L30:M30"/>
    <mergeCell ref="A32:K32"/>
    <mergeCell ref="L32:M32"/>
    <mergeCell ref="A18:K19"/>
    <mergeCell ref="L18:M19"/>
    <mergeCell ref="A31:K31"/>
    <mergeCell ref="L31:M31"/>
    <mergeCell ref="Q1:V1"/>
    <mergeCell ref="A3:G5"/>
    <mergeCell ref="N18:AD19"/>
    <mergeCell ref="Y1:AD1"/>
    <mergeCell ref="M8:N9"/>
    <mergeCell ref="U14:W16"/>
    <mergeCell ref="X14:Z16"/>
    <mergeCell ref="AA14:AC16"/>
    <mergeCell ref="AA20:AD20"/>
    <mergeCell ref="A21:K21"/>
    <mergeCell ref="L21:M21"/>
    <mergeCell ref="N21:Q21"/>
    <mergeCell ref="R21:S21"/>
    <mergeCell ref="T21:Z21"/>
    <mergeCell ref="AA21:AD21"/>
    <mergeCell ref="A20:K20"/>
    <mergeCell ref="L20:M20"/>
    <mergeCell ref="N20:Q20"/>
    <mergeCell ref="R20:S20"/>
    <mergeCell ref="T20:Z20"/>
    <mergeCell ref="AA22:AD22"/>
    <mergeCell ref="A23:K23"/>
    <mergeCell ref="L23:M23"/>
    <mergeCell ref="N23:Q23"/>
    <mergeCell ref="R23:S23"/>
    <mergeCell ref="T23:Z23"/>
    <mergeCell ref="AA23:AD23"/>
    <mergeCell ref="A22:K22"/>
    <mergeCell ref="L22:M22"/>
    <mergeCell ref="N22:Q22"/>
    <mergeCell ref="R22:S22"/>
    <mergeCell ref="T22:Z22"/>
    <mergeCell ref="AA24:AD24"/>
    <mergeCell ref="A25:K25"/>
    <mergeCell ref="L25:M25"/>
    <mergeCell ref="N25:Q25"/>
    <mergeCell ref="R25:S25"/>
    <mergeCell ref="T25:Z25"/>
    <mergeCell ref="AA25:AD25"/>
    <mergeCell ref="A24:K24"/>
    <mergeCell ref="L24:M24"/>
    <mergeCell ref="N24:Q24"/>
    <mergeCell ref="R24:S24"/>
    <mergeCell ref="T24:Z24"/>
    <mergeCell ref="N26:Q26"/>
    <mergeCell ref="R26:S26"/>
    <mergeCell ref="T26:Z26"/>
    <mergeCell ref="AA26:AD26"/>
    <mergeCell ref="A27:K27"/>
    <mergeCell ref="L27:M27"/>
    <mergeCell ref="N27:Q27"/>
    <mergeCell ref="R27:S27"/>
    <mergeCell ref="T27:Z27"/>
    <mergeCell ref="AA27:AD27"/>
    <mergeCell ref="A26:K26"/>
    <mergeCell ref="L26:M26"/>
    <mergeCell ref="N28:Q28"/>
    <mergeCell ref="R28:S28"/>
    <mergeCell ref="T28:Z28"/>
    <mergeCell ref="AA28:AD28"/>
    <mergeCell ref="A29:K29"/>
    <mergeCell ref="L29:M29"/>
    <mergeCell ref="N29:Q29"/>
    <mergeCell ref="R29:S29"/>
    <mergeCell ref="T29:Z29"/>
    <mergeCell ref="AA29:AD29"/>
    <mergeCell ref="A28:K28"/>
    <mergeCell ref="L28:M28"/>
    <mergeCell ref="AA32:AD32"/>
    <mergeCell ref="N30:Q30"/>
    <mergeCell ref="R30:S30"/>
    <mergeCell ref="T30:Z30"/>
    <mergeCell ref="AA30:AD30"/>
    <mergeCell ref="AA31:AD31"/>
    <mergeCell ref="N31:Q31"/>
    <mergeCell ref="R31:S31"/>
    <mergeCell ref="T31:Z31"/>
    <mergeCell ref="N32:Q32"/>
    <mergeCell ref="R32:S32"/>
    <mergeCell ref="T32:Z32"/>
  </mergeCells>
  <phoneticPr fontId="1"/>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793759-C492-44D2-94AF-C24359CA0337}">
  <dimension ref="A1:AD45"/>
  <sheetViews>
    <sheetView zoomScale="120" zoomScaleNormal="120" workbookViewId="0">
      <selection activeCell="A24" sqref="A24:D24"/>
    </sheetView>
  </sheetViews>
  <sheetFormatPr defaultRowHeight="13.5"/>
  <cols>
    <col min="1" max="30" width="2.75" customWidth="1"/>
  </cols>
  <sheetData>
    <row r="1" spans="1:30">
      <c r="N1" t="s">
        <v>0</v>
      </c>
      <c r="Q1" s="104">
        <f>入力シート!B15</f>
        <v>45261</v>
      </c>
      <c r="R1" s="104"/>
      <c r="S1" s="104"/>
      <c r="T1" s="104"/>
      <c r="U1" s="104"/>
      <c r="V1" s="104"/>
      <c r="W1" t="s">
        <v>1</v>
      </c>
      <c r="Y1" s="103">
        <f>入力シート!B16</f>
        <v>12345678</v>
      </c>
      <c r="Z1" s="103"/>
      <c r="AA1" s="103"/>
      <c r="AB1" s="103"/>
      <c r="AC1" s="103"/>
      <c r="AD1" s="103"/>
    </row>
    <row r="3" spans="1:30">
      <c r="A3" s="105" t="s">
        <v>60</v>
      </c>
      <c r="B3" s="105"/>
      <c r="C3" s="105"/>
      <c r="D3" s="105"/>
      <c r="E3" s="105"/>
      <c r="F3" s="105"/>
    </row>
    <row r="4" spans="1:30">
      <c r="A4" s="105"/>
      <c r="B4" s="105"/>
      <c r="C4" s="105"/>
      <c r="D4" s="105"/>
      <c r="E4" s="105"/>
      <c r="F4" s="105"/>
    </row>
    <row r="5" spans="1:30" ht="18.75">
      <c r="A5" s="105"/>
      <c r="B5" s="105"/>
      <c r="C5" s="105"/>
      <c r="D5" s="105"/>
      <c r="E5" s="105"/>
      <c r="F5" s="105"/>
      <c r="R5" s="24" t="str">
        <f>入力シート!B6</f>
        <v>株式会社きっちん</v>
      </c>
    </row>
    <row r="6" spans="1:30">
      <c r="R6" t="str">
        <f>入力シート!B7</f>
        <v>担当：営業部　田中雄大</v>
      </c>
    </row>
    <row r="7" spans="1:30" ht="17.25">
      <c r="A7" s="11" t="str">
        <f>入力シート!B17</f>
        <v>株式会社ABC</v>
      </c>
      <c r="R7" t="s">
        <v>9</v>
      </c>
      <c r="S7" t="str">
        <f>入力シート!B8</f>
        <v>236-00XX</v>
      </c>
    </row>
    <row r="8" spans="1:30">
      <c r="B8" t="str">
        <f>入力シート!B18</f>
        <v>購買部</v>
      </c>
      <c r="M8" s="88" t="str">
        <f>入力シート!B20</f>
        <v>様</v>
      </c>
      <c r="N8" s="88"/>
      <c r="R8" t="str">
        <f>入力シート!B9</f>
        <v>神奈川県横浜市金沢区瀬戸25-1</v>
      </c>
    </row>
    <row r="9" spans="1:30">
      <c r="A9" s="12"/>
      <c r="B9" s="12" t="str">
        <f>入力シート!B19</f>
        <v>山田悟</v>
      </c>
      <c r="C9" s="12"/>
      <c r="D9" s="12"/>
      <c r="E9" s="12"/>
      <c r="F9" s="12"/>
      <c r="G9" s="12"/>
      <c r="H9" s="12"/>
      <c r="I9" s="12"/>
      <c r="J9" s="12"/>
      <c r="K9" s="12"/>
      <c r="L9" s="12"/>
      <c r="M9" s="89"/>
      <c r="N9" s="89"/>
    </row>
    <row r="10" spans="1:30">
      <c r="R10" t="s">
        <v>94</v>
      </c>
      <c r="V10" t="str">
        <f>入力シート!B13</f>
        <v>T1234567890123</v>
      </c>
    </row>
    <row r="11" spans="1:30">
      <c r="A11" s="12" t="s">
        <v>88</v>
      </c>
      <c r="B11" s="12"/>
      <c r="C11" s="12"/>
      <c r="D11" s="12"/>
      <c r="E11" s="121" t="str">
        <f>入力シート!B26</f>
        <v>〇×銀行</v>
      </c>
      <c r="F11" s="121"/>
      <c r="G11" s="121"/>
      <c r="H11" s="121"/>
      <c r="I11" s="121"/>
      <c r="J11" s="121"/>
      <c r="K11" s="121"/>
      <c r="L11" s="121"/>
      <c r="M11" s="121"/>
      <c r="N11" s="121"/>
      <c r="R11" t="s">
        <v>7</v>
      </c>
      <c r="T11" t="str">
        <f>入力シート!B11</f>
        <v>045-9XX-66XX</v>
      </c>
    </row>
    <row r="12" spans="1:30">
      <c r="A12" s="13" t="s">
        <v>89</v>
      </c>
      <c r="B12" s="13"/>
      <c r="C12" s="13"/>
      <c r="D12" s="13"/>
      <c r="E12" s="122" t="str">
        <f>入力シート!B27</f>
        <v>△△支店</v>
      </c>
      <c r="F12" s="122"/>
      <c r="G12" s="122"/>
      <c r="H12" s="122"/>
      <c r="I12" s="122"/>
      <c r="J12" s="122"/>
      <c r="K12" s="122"/>
      <c r="L12" s="122"/>
      <c r="M12" s="122"/>
      <c r="N12" s="122"/>
      <c r="R12" t="s">
        <v>8</v>
      </c>
      <c r="T12" t="str">
        <f>入力シート!B12</f>
        <v>045-9XX-66XY</v>
      </c>
    </row>
    <row r="13" spans="1:30">
      <c r="A13" s="13" t="s">
        <v>90</v>
      </c>
      <c r="B13" s="13"/>
      <c r="C13" s="13"/>
      <c r="D13" s="13"/>
      <c r="E13" s="122" t="str">
        <f>入力シート!B28</f>
        <v>株式会社きっちん</v>
      </c>
      <c r="F13" s="122"/>
      <c r="G13" s="122"/>
      <c r="H13" s="122"/>
      <c r="I13" s="122"/>
      <c r="J13" s="122"/>
      <c r="K13" s="122"/>
      <c r="L13" s="122"/>
      <c r="M13" s="122"/>
      <c r="N13" s="122"/>
    </row>
    <row r="14" spans="1:30">
      <c r="A14" t="s">
        <v>91</v>
      </c>
      <c r="E14" s="122" t="str">
        <f>入力シート!B29</f>
        <v>普通　0123456</v>
      </c>
      <c r="F14" s="122"/>
      <c r="G14" s="122"/>
      <c r="H14" s="122"/>
      <c r="I14" s="122"/>
      <c r="J14" s="122"/>
      <c r="K14" s="122"/>
      <c r="L14" s="122"/>
      <c r="M14" s="122"/>
      <c r="N14" s="122"/>
      <c r="U14" s="106"/>
      <c r="V14" s="107"/>
      <c r="W14" s="108"/>
      <c r="X14" s="106"/>
      <c r="Y14" s="107"/>
      <c r="Z14" s="108"/>
      <c r="AA14" s="106"/>
      <c r="AB14" s="107"/>
      <c r="AC14" s="108"/>
    </row>
    <row r="15" spans="1:30">
      <c r="A15" s="13" t="s">
        <v>92</v>
      </c>
      <c r="B15" s="13"/>
      <c r="C15" s="13"/>
      <c r="D15" s="13"/>
      <c r="E15" s="123" t="str">
        <f>入力シート!B30</f>
        <v>2024/1/末日</v>
      </c>
      <c r="F15" s="123"/>
      <c r="G15" s="123"/>
      <c r="H15" s="123"/>
      <c r="I15" s="123"/>
      <c r="J15" s="123"/>
      <c r="K15" s="123"/>
      <c r="L15" s="123"/>
      <c r="M15" s="123"/>
      <c r="N15" s="123"/>
      <c r="U15" s="109"/>
      <c r="V15" s="110"/>
      <c r="W15" s="111"/>
      <c r="X15" s="109"/>
      <c r="Y15" s="110"/>
      <c r="Z15" s="111"/>
      <c r="AA15" s="109"/>
      <c r="AB15" s="110"/>
      <c r="AC15" s="111"/>
    </row>
    <row r="16" spans="1:30">
      <c r="U16" s="112"/>
      <c r="V16" s="113"/>
      <c r="W16" s="114"/>
      <c r="X16" s="112"/>
      <c r="Y16" s="113"/>
      <c r="Z16" s="114"/>
      <c r="AA16" s="112"/>
      <c r="AB16" s="113"/>
      <c r="AC16" s="114"/>
    </row>
    <row r="17" spans="1:30">
      <c r="A17" t="s">
        <v>64</v>
      </c>
    </row>
    <row r="18" spans="1:30">
      <c r="A18" s="124" t="s">
        <v>11</v>
      </c>
      <c r="B18" s="124"/>
      <c r="C18" s="124"/>
      <c r="D18" s="124"/>
      <c r="E18" s="84">
        <f>G20+G21+R20+R21</f>
        <v>88000</v>
      </c>
      <c r="F18" s="84"/>
      <c r="G18" s="84"/>
      <c r="H18" s="84"/>
      <c r="I18" s="84"/>
      <c r="J18" s="84"/>
      <c r="K18" s="84"/>
      <c r="L18" s="84"/>
      <c r="M18" s="84"/>
      <c r="N18" s="84"/>
      <c r="O18" s="84"/>
      <c r="P18" s="85"/>
      <c r="Q18" s="90" t="s">
        <v>51</v>
      </c>
      <c r="R18" s="91"/>
    </row>
    <row r="19" spans="1:30">
      <c r="A19" s="125"/>
      <c r="B19" s="125"/>
      <c r="C19" s="125"/>
      <c r="D19" s="125"/>
      <c r="E19" s="86"/>
      <c r="F19" s="86"/>
      <c r="G19" s="86"/>
      <c r="H19" s="86"/>
      <c r="I19" s="86"/>
      <c r="J19" s="86"/>
      <c r="K19" s="86"/>
      <c r="L19" s="86"/>
      <c r="M19" s="86"/>
      <c r="N19" s="86"/>
      <c r="O19" s="86"/>
      <c r="P19" s="87"/>
      <c r="Q19" s="92"/>
      <c r="R19" s="93"/>
    </row>
    <row r="20" spans="1:30" ht="13.5" customHeight="1">
      <c r="A20" s="126" t="s">
        <v>12</v>
      </c>
      <c r="B20" s="126"/>
      <c r="C20" s="117" t="s">
        <v>37</v>
      </c>
      <c r="D20" s="117"/>
      <c r="E20" s="127">
        <v>0.1</v>
      </c>
      <c r="F20" s="127"/>
      <c r="G20" s="82">
        <f>SUMIF(R24:S36,"10%",T24:Z36)</f>
        <v>80000</v>
      </c>
      <c r="H20" s="82"/>
      <c r="I20" s="82"/>
      <c r="J20" s="82"/>
      <c r="K20" s="82"/>
      <c r="L20" s="82"/>
      <c r="M20" s="82"/>
      <c r="N20" s="82"/>
      <c r="O20" s="82"/>
      <c r="P20" s="115" t="s">
        <v>36</v>
      </c>
      <c r="Q20" s="115"/>
      <c r="R20" s="119">
        <f>ROUND(G20*10%,0)</f>
        <v>8000</v>
      </c>
      <c r="S20" s="120"/>
      <c r="T20" s="120"/>
      <c r="U20" s="120"/>
      <c r="V20" s="120"/>
      <c r="W20" s="120"/>
      <c r="X20" s="120"/>
      <c r="Y20" s="120"/>
    </row>
    <row r="21" spans="1:30">
      <c r="A21" s="75"/>
      <c r="B21" s="75"/>
      <c r="C21" s="118"/>
      <c r="D21" s="118"/>
      <c r="E21" s="128">
        <v>0.08</v>
      </c>
      <c r="F21" s="128"/>
      <c r="G21" s="83">
        <f>SUMIF(R24:S36,"8%",T24:Z36)</f>
        <v>0</v>
      </c>
      <c r="H21" s="83"/>
      <c r="I21" s="83"/>
      <c r="J21" s="83"/>
      <c r="K21" s="83"/>
      <c r="L21" s="83"/>
      <c r="M21" s="83"/>
      <c r="N21" s="83"/>
      <c r="O21" s="83"/>
      <c r="P21" s="116"/>
      <c r="Q21" s="116"/>
      <c r="R21" s="120">
        <f>ROUND(G21*10%,0)</f>
        <v>0</v>
      </c>
      <c r="S21" s="120"/>
      <c r="T21" s="120"/>
      <c r="U21" s="120"/>
      <c r="V21" s="120"/>
      <c r="W21" s="120"/>
      <c r="X21" s="120"/>
      <c r="Y21" s="120"/>
    </row>
    <row r="22" spans="1:30">
      <c r="A22" s="94" t="s">
        <v>97</v>
      </c>
      <c r="B22" s="95"/>
      <c r="C22" s="95"/>
      <c r="D22" s="95"/>
      <c r="E22" s="95" t="s">
        <v>53</v>
      </c>
      <c r="F22" s="95"/>
      <c r="G22" s="95"/>
      <c r="H22" s="95"/>
      <c r="I22" s="95"/>
      <c r="J22" s="95"/>
      <c r="K22" s="96"/>
      <c r="L22" s="75" t="s">
        <v>14</v>
      </c>
      <c r="M22" s="75"/>
      <c r="N22" s="75" t="s">
        <v>54</v>
      </c>
      <c r="O22" s="75"/>
      <c r="P22" s="75"/>
      <c r="Q22" s="75"/>
      <c r="R22" s="75" t="s">
        <v>39</v>
      </c>
      <c r="S22" s="75"/>
      <c r="T22" s="75" t="s">
        <v>56</v>
      </c>
      <c r="U22" s="75"/>
      <c r="V22" s="75"/>
      <c r="W22" s="75"/>
      <c r="X22" s="75"/>
      <c r="Y22" s="75"/>
      <c r="Z22" s="75"/>
      <c r="AA22" s="75" t="s">
        <v>55</v>
      </c>
      <c r="AB22" s="75"/>
      <c r="AC22" s="75"/>
      <c r="AD22" s="75"/>
    </row>
    <row r="23" spans="1:30">
      <c r="A23" s="97"/>
      <c r="B23" s="98"/>
      <c r="C23" s="98"/>
      <c r="D23" s="98"/>
      <c r="E23" s="98"/>
      <c r="F23" s="98"/>
      <c r="G23" s="98"/>
      <c r="H23" s="98"/>
      <c r="I23" s="98"/>
      <c r="J23" s="98"/>
      <c r="K23" s="99"/>
      <c r="L23" s="75"/>
      <c r="M23" s="75"/>
      <c r="N23" s="75"/>
      <c r="O23" s="75"/>
      <c r="P23" s="75"/>
      <c r="Q23" s="75"/>
      <c r="R23" s="75"/>
      <c r="S23" s="75"/>
      <c r="T23" s="75"/>
      <c r="U23" s="75"/>
      <c r="V23" s="75"/>
      <c r="W23" s="75"/>
      <c r="X23" s="75"/>
      <c r="Y23" s="75"/>
      <c r="Z23" s="75"/>
      <c r="AA23" s="75"/>
      <c r="AB23" s="75"/>
      <c r="AC23" s="75"/>
      <c r="AD23" s="75"/>
    </row>
    <row r="24" spans="1:30" s="1" customFormat="1" ht="26.45" customHeight="1">
      <c r="A24" s="148">
        <f>IF(入力シート!A34=0,"",入力シート!A34)</f>
        <v>45242</v>
      </c>
      <c r="B24" s="149"/>
      <c r="C24" s="149"/>
      <c r="D24" s="150"/>
      <c r="E24" s="151" t="str">
        <f>入力シート!B34</f>
        <v>冷蔵庫</v>
      </c>
      <c r="F24" s="152"/>
      <c r="G24" s="152"/>
      <c r="H24" s="152"/>
      <c r="I24" s="152"/>
      <c r="J24" s="152"/>
      <c r="K24" s="153"/>
      <c r="L24" s="54">
        <f>入力シート!C34</f>
        <v>1</v>
      </c>
      <c r="M24" s="56"/>
      <c r="N24" s="54">
        <f>入力シート!D34</f>
        <v>50000</v>
      </c>
      <c r="O24" s="55"/>
      <c r="P24" s="55"/>
      <c r="Q24" s="56"/>
      <c r="R24" s="155">
        <f>IF(入力シート!F34="","",入力シート!F34)</f>
        <v>0.1</v>
      </c>
      <c r="S24" s="156"/>
      <c r="T24" s="54">
        <f>ROUNDDOWN(L24*N24,0)</f>
        <v>50000</v>
      </c>
      <c r="U24" s="55"/>
      <c r="V24" s="55"/>
      <c r="W24" s="55"/>
      <c r="X24" s="55"/>
      <c r="Y24" s="55"/>
      <c r="Z24" s="56"/>
      <c r="AA24" s="59">
        <f>入力シート!G34</f>
        <v>0</v>
      </c>
      <c r="AB24" s="60"/>
      <c r="AC24" s="60"/>
      <c r="AD24" s="61"/>
    </row>
    <row r="25" spans="1:30" s="1" customFormat="1" ht="26.45" customHeight="1">
      <c r="A25" s="157">
        <f>IF(入力シート!A35=0,"",入力シート!A35)</f>
        <v>45242</v>
      </c>
      <c r="B25" s="158"/>
      <c r="C25" s="158"/>
      <c r="D25" s="159"/>
      <c r="E25" s="160" t="str">
        <f>入力シート!B35</f>
        <v>シンク</v>
      </c>
      <c r="F25" s="161"/>
      <c r="G25" s="161"/>
      <c r="H25" s="161"/>
      <c r="I25" s="161"/>
      <c r="J25" s="161"/>
      <c r="K25" s="162"/>
      <c r="L25" s="67">
        <f>入力シート!C35</f>
        <v>3</v>
      </c>
      <c r="M25" s="69"/>
      <c r="N25" s="67">
        <f>入力シート!D35</f>
        <v>10000</v>
      </c>
      <c r="O25" s="68"/>
      <c r="P25" s="68"/>
      <c r="Q25" s="69"/>
      <c r="R25" s="146">
        <f>IF(入力シート!F35="","",入力シート!F35)</f>
        <v>0.1</v>
      </c>
      <c r="S25" s="147"/>
      <c r="T25" s="67">
        <f>ROUNDDOWN(L25*N25,0)</f>
        <v>30000</v>
      </c>
      <c r="U25" s="68"/>
      <c r="V25" s="68"/>
      <c r="W25" s="68"/>
      <c r="X25" s="68"/>
      <c r="Y25" s="68"/>
      <c r="Z25" s="69"/>
      <c r="AA25" s="72">
        <f>入力シート!G35</f>
        <v>0</v>
      </c>
      <c r="AB25" s="73"/>
      <c r="AC25" s="73"/>
      <c r="AD25" s="74"/>
    </row>
    <row r="26" spans="1:30" s="1" customFormat="1" ht="26.45" customHeight="1">
      <c r="A26" s="148" t="str">
        <f>IF(入力シート!A36=0,"",入力シート!A36)</f>
        <v/>
      </c>
      <c r="B26" s="149"/>
      <c r="C26" s="149"/>
      <c r="D26" s="150"/>
      <c r="E26" s="151">
        <f>入力シート!B36</f>
        <v>0</v>
      </c>
      <c r="F26" s="152"/>
      <c r="G26" s="152"/>
      <c r="H26" s="152"/>
      <c r="I26" s="152"/>
      <c r="J26" s="152"/>
      <c r="K26" s="153"/>
      <c r="L26" s="54">
        <f>入力シート!C36</f>
        <v>0</v>
      </c>
      <c r="M26" s="56"/>
      <c r="N26" s="54">
        <f>入力シート!D36</f>
        <v>0</v>
      </c>
      <c r="O26" s="55"/>
      <c r="P26" s="55"/>
      <c r="Q26" s="56"/>
      <c r="R26" s="155" t="str">
        <f>IF(入力シート!F36="","",入力シート!F36)</f>
        <v/>
      </c>
      <c r="S26" s="156"/>
      <c r="T26" s="54">
        <f>ROUNDDOWN(L26*N26,0)</f>
        <v>0</v>
      </c>
      <c r="U26" s="55"/>
      <c r="V26" s="55"/>
      <c r="W26" s="55"/>
      <c r="X26" s="55"/>
      <c r="Y26" s="55"/>
      <c r="Z26" s="56"/>
      <c r="AA26" s="59">
        <f>入力シート!G36</f>
        <v>0</v>
      </c>
      <c r="AB26" s="60"/>
      <c r="AC26" s="60"/>
      <c r="AD26" s="61"/>
    </row>
    <row r="27" spans="1:30" s="1" customFormat="1" ht="26.45" customHeight="1">
      <c r="A27" s="157" t="str">
        <f>IF(入力シート!A37=0,"",入力シート!A37)</f>
        <v/>
      </c>
      <c r="B27" s="158"/>
      <c r="C27" s="158"/>
      <c r="D27" s="159"/>
      <c r="E27" s="160">
        <f>入力シート!B37</f>
        <v>0</v>
      </c>
      <c r="F27" s="161"/>
      <c r="G27" s="161"/>
      <c r="H27" s="161"/>
      <c r="I27" s="161"/>
      <c r="J27" s="161"/>
      <c r="K27" s="162"/>
      <c r="L27" s="67">
        <f>入力シート!C37</f>
        <v>0</v>
      </c>
      <c r="M27" s="69"/>
      <c r="N27" s="67">
        <f>入力シート!D37</f>
        <v>0</v>
      </c>
      <c r="O27" s="68"/>
      <c r="P27" s="68"/>
      <c r="Q27" s="69"/>
      <c r="R27" s="146" t="str">
        <f>IF(入力シート!F37="","",入力シート!F37)</f>
        <v/>
      </c>
      <c r="S27" s="147"/>
      <c r="T27" s="67">
        <f>ROUNDDOWN(L27*N27,0)</f>
        <v>0</v>
      </c>
      <c r="U27" s="68"/>
      <c r="V27" s="68"/>
      <c r="W27" s="68"/>
      <c r="X27" s="68"/>
      <c r="Y27" s="68"/>
      <c r="Z27" s="69"/>
      <c r="AA27" s="72">
        <f>入力シート!G37</f>
        <v>0</v>
      </c>
      <c r="AB27" s="73"/>
      <c r="AC27" s="73"/>
      <c r="AD27" s="74"/>
    </row>
    <row r="28" spans="1:30" s="1" customFormat="1" ht="26.45" customHeight="1">
      <c r="A28" s="148" t="str">
        <f>IF(入力シート!A38=0,"",入力シート!A38)</f>
        <v/>
      </c>
      <c r="B28" s="149"/>
      <c r="C28" s="149"/>
      <c r="D28" s="150"/>
      <c r="E28" s="151">
        <f>入力シート!B38</f>
        <v>0</v>
      </c>
      <c r="F28" s="152"/>
      <c r="G28" s="152"/>
      <c r="H28" s="152"/>
      <c r="I28" s="152"/>
      <c r="J28" s="152"/>
      <c r="K28" s="153"/>
      <c r="L28" s="52">
        <f>入力シート!C38</f>
        <v>0</v>
      </c>
      <c r="M28" s="53"/>
      <c r="N28" s="52">
        <f>入力シート!D38</f>
        <v>0</v>
      </c>
      <c r="O28" s="154"/>
      <c r="P28" s="154"/>
      <c r="Q28" s="53"/>
      <c r="R28" s="155" t="str">
        <f>IF(入力シート!F38="","",入力シート!F38)</f>
        <v/>
      </c>
      <c r="S28" s="156"/>
      <c r="T28" s="52">
        <f t="shared" ref="T28:T36" si="0">ROUNDDOWN(L28*N28,0)</f>
        <v>0</v>
      </c>
      <c r="U28" s="154"/>
      <c r="V28" s="154"/>
      <c r="W28" s="154"/>
      <c r="X28" s="154"/>
      <c r="Y28" s="154"/>
      <c r="Z28" s="53"/>
      <c r="AA28" s="59">
        <f>入力シート!G38</f>
        <v>0</v>
      </c>
      <c r="AB28" s="60"/>
      <c r="AC28" s="60"/>
      <c r="AD28" s="61"/>
    </row>
    <row r="29" spans="1:30" s="1" customFormat="1" ht="26.45" customHeight="1">
      <c r="A29" s="157" t="str">
        <f>IF(入力シート!A39=0,"",入力シート!A39)</f>
        <v/>
      </c>
      <c r="B29" s="158"/>
      <c r="C29" s="158"/>
      <c r="D29" s="159"/>
      <c r="E29" s="160">
        <f>入力シート!B39</f>
        <v>0</v>
      </c>
      <c r="F29" s="161"/>
      <c r="G29" s="161"/>
      <c r="H29" s="161"/>
      <c r="I29" s="161"/>
      <c r="J29" s="161"/>
      <c r="K29" s="162"/>
      <c r="L29" s="65">
        <f>入力シート!C39</f>
        <v>0</v>
      </c>
      <c r="M29" s="66"/>
      <c r="N29" s="65">
        <f>入力シート!D39</f>
        <v>0</v>
      </c>
      <c r="O29" s="145"/>
      <c r="P29" s="145"/>
      <c r="Q29" s="66"/>
      <c r="R29" s="146" t="str">
        <f>IF(入力シート!F39="","",入力シート!F39)</f>
        <v/>
      </c>
      <c r="S29" s="147"/>
      <c r="T29" s="65">
        <f t="shared" si="0"/>
        <v>0</v>
      </c>
      <c r="U29" s="145"/>
      <c r="V29" s="145"/>
      <c r="W29" s="145"/>
      <c r="X29" s="145"/>
      <c r="Y29" s="145"/>
      <c r="Z29" s="66"/>
      <c r="AA29" s="72">
        <f>入力シート!G39</f>
        <v>0</v>
      </c>
      <c r="AB29" s="73"/>
      <c r="AC29" s="73"/>
      <c r="AD29" s="74"/>
    </row>
    <row r="30" spans="1:30" s="1" customFormat="1" ht="26.45" customHeight="1">
      <c r="A30" s="148" t="str">
        <f>IF(入力シート!A40=0,"",入力シート!A40)</f>
        <v/>
      </c>
      <c r="B30" s="149"/>
      <c r="C30" s="149"/>
      <c r="D30" s="150"/>
      <c r="E30" s="151">
        <f>入力シート!B40</f>
        <v>0</v>
      </c>
      <c r="F30" s="152"/>
      <c r="G30" s="152"/>
      <c r="H30" s="152"/>
      <c r="I30" s="152"/>
      <c r="J30" s="152"/>
      <c r="K30" s="153"/>
      <c r="L30" s="52">
        <f>入力シート!C40</f>
        <v>0</v>
      </c>
      <c r="M30" s="53"/>
      <c r="N30" s="52">
        <f>入力シート!D40</f>
        <v>0</v>
      </c>
      <c r="O30" s="154"/>
      <c r="P30" s="154"/>
      <c r="Q30" s="53"/>
      <c r="R30" s="155" t="str">
        <f>IF(入力シート!F40="","",入力シート!F40)</f>
        <v/>
      </c>
      <c r="S30" s="156"/>
      <c r="T30" s="52">
        <f t="shared" si="0"/>
        <v>0</v>
      </c>
      <c r="U30" s="154"/>
      <c r="V30" s="154"/>
      <c r="W30" s="154"/>
      <c r="X30" s="154"/>
      <c r="Y30" s="154"/>
      <c r="Z30" s="53"/>
      <c r="AA30" s="59">
        <f>入力シート!G40</f>
        <v>0</v>
      </c>
      <c r="AB30" s="60"/>
      <c r="AC30" s="60"/>
      <c r="AD30" s="61"/>
    </row>
    <row r="31" spans="1:30" s="1" customFormat="1" ht="26.45" customHeight="1">
      <c r="A31" s="157" t="str">
        <f>IF(入力シート!A41=0,"",入力シート!A41)</f>
        <v/>
      </c>
      <c r="B31" s="158"/>
      <c r="C31" s="158"/>
      <c r="D31" s="159"/>
      <c r="E31" s="160">
        <f>入力シート!B41</f>
        <v>0</v>
      </c>
      <c r="F31" s="161"/>
      <c r="G31" s="161"/>
      <c r="H31" s="161"/>
      <c r="I31" s="161"/>
      <c r="J31" s="161"/>
      <c r="K31" s="162"/>
      <c r="L31" s="65">
        <f>入力シート!C41</f>
        <v>0</v>
      </c>
      <c r="M31" s="66"/>
      <c r="N31" s="65">
        <f>入力シート!D41</f>
        <v>0</v>
      </c>
      <c r="O31" s="145"/>
      <c r="P31" s="145"/>
      <c r="Q31" s="66"/>
      <c r="R31" s="146" t="str">
        <f>IF(入力シート!F41="","",入力シート!F41)</f>
        <v/>
      </c>
      <c r="S31" s="147"/>
      <c r="T31" s="65">
        <f t="shared" si="0"/>
        <v>0</v>
      </c>
      <c r="U31" s="145"/>
      <c r="V31" s="145"/>
      <c r="W31" s="145"/>
      <c r="X31" s="145"/>
      <c r="Y31" s="145"/>
      <c r="Z31" s="66"/>
      <c r="AA31" s="72">
        <f>入力シート!G41</f>
        <v>0</v>
      </c>
      <c r="AB31" s="73"/>
      <c r="AC31" s="73"/>
      <c r="AD31" s="74"/>
    </row>
    <row r="32" spans="1:30" s="1" customFormat="1" ht="26.45" customHeight="1">
      <c r="A32" s="148" t="str">
        <f>IF(入力シート!A42=0,"",入力シート!A42)</f>
        <v/>
      </c>
      <c r="B32" s="149"/>
      <c r="C32" s="149"/>
      <c r="D32" s="150"/>
      <c r="E32" s="151">
        <f>入力シート!B42</f>
        <v>0</v>
      </c>
      <c r="F32" s="152"/>
      <c r="G32" s="152"/>
      <c r="H32" s="152"/>
      <c r="I32" s="152"/>
      <c r="J32" s="152"/>
      <c r="K32" s="153"/>
      <c r="L32" s="52">
        <f>入力シート!C42</f>
        <v>0</v>
      </c>
      <c r="M32" s="53"/>
      <c r="N32" s="52">
        <f>入力シート!D42</f>
        <v>0</v>
      </c>
      <c r="O32" s="154"/>
      <c r="P32" s="154"/>
      <c r="Q32" s="53"/>
      <c r="R32" s="155" t="str">
        <f>IF(入力シート!F42="","",入力シート!F42)</f>
        <v/>
      </c>
      <c r="S32" s="156"/>
      <c r="T32" s="52">
        <f t="shared" si="0"/>
        <v>0</v>
      </c>
      <c r="U32" s="154"/>
      <c r="V32" s="154"/>
      <c r="W32" s="154"/>
      <c r="X32" s="154"/>
      <c r="Y32" s="154"/>
      <c r="Z32" s="53"/>
      <c r="AA32" s="59">
        <f>入力シート!G42</f>
        <v>0</v>
      </c>
      <c r="AB32" s="60"/>
      <c r="AC32" s="60"/>
      <c r="AD32" s="61"/>
    </row>
    <row r="33" spans="1:30" s="1" customFormat="1" ht="26.45" customHeight="1">
      <c r="A33" s="157" t="str">
        <f>IF(入力シート!A43=0,"",入力シート!A43)</f>
        <v/>
      </c>
      <c r="B33" s="158"/>
      <c r="C33" s="158"/>
      <c r="D33" s="159"/>
      <c r="E33" s="160">
        <f>入力シート!B43</f>
        <v>0</v>
      </c>
      <c r="F33" s="161"/>
      <c r="G33" s="161"/>
      <c r="H33" s="161"/>
      <c r="I33" s="161"/>
      <c r="J33" s="161"/>
      <c r="K33" s="162"/>
      <c r="L33" s="65">
        <f>入力シート!C43</f>
        <v>0</v>
      </c>
      <c r="M33" s="66"/>
      <c r="N33" s="65">
        <f>入力シート!D43</f>
        <v>0</v>
      </c>
      <c r="O33" s="145"/>
      <c r="P33" s="145"/>
      <c r="Q33" s="66"/>
      <c r="R33" s="146" t="str">
        <f>IF(入力シート!F43="","",入力シート!F43)</f>
        <v/>
      </c>
      <c r="S33" s="147"/>
      <c r="T33" s="65">
        <f t="shared" si="0"/>
        <v>0</v>
      </c>
      <c r="U33" s="145"/>
      <c r="V33" s="145"/>
      <c r="W33" s="145"/>
      <c r="X33" s="145"/>
      <c r="Y33" s="145"/>
      <c r="Z33" s="66"/>
      <c r="AA33" s="72">
        <f>入力シート!G43</f>
        <v>0</v>
      </c>
      <c r="AB33" s="73"/>
      <c r="AC33" s="73"/>
      <c r="AD33" s="74"/>
    </row>
    <row r="34" spans="1:30" s="1" customFormat="1" ht="26.45" customHeight="1">
      <c r="A34" s="148" t="str">
        <f>IF(入力シート!A44=0,"",入力シート!A44)</f>
        <v/>
      </c>
      <c r="B34" s="149"/>
      <c r="C34" s="149"/>
      <c r="D34" s="150"/>
      <c r="E34" s="151">
        <f>入力シート!B44</f>
        <v>0</v>
      </c>
      <c r="F34" s="152"/>
      <c r="G34" s="152"/>
      <c r="H34" s="152"/>
      <c r="I34" s="152"/>
      <c r="J34" s="152"/>
      <c r="K34" s="153"/>
      <c r="L34" s="52">
        <f>入力シート!C44</f>
        <v>0</v>
      </c>
      <c r="M34" s="53"/>
      <c r="N34" s="52">
        <f>入力シート!D44</f>
        <v>0</v>
      </c>
      <c r="O34" s="154"/>
      <c r="P34" s="154"/>
      <c r="Q34" s="53"/>
      <c r="R34" s="155" t="str">
        <f>IF(入力シート!F44="","",入力シート!F44)</f>
        <v/>
      </c>
      <c r="S34" s="156"/>
      <c r="T34" s="52">
        <f t="shared" si="0"/>
        <v>0</v>
      </c>
      <c r="U34" s="154"/>
      <c r="V34" s="154"/>
      <c r="W34" s="154"/>
      <c r="X34" s="154"/>
      <c r="Y34" s="154"/>
      <c r="Z34" s="53"/>
      <c r="AA34" s="59">
        <f>入力シート!G44</f>
        <v>0</v>
      </c>
      <c r="AB34" s="60"/>
      <c r="AC34" s="60"/>
      <c r="AD34" s="61"/>
    </row>
    <row r="35" spans="1:30" s="1" customFormat="1" ht="26.45" customHeight="1">
      <c r="A35" s="157" t="str">
        <f>IF(入力シート!A45=0,"",入力シート!A45)</f>
        <v/>
      </c>
      <c r="B35" s="158"/>
      <c r="C35" s="158"/>
      <c r="D35" s="159"/>
      <c r="E35" s="160">
        <f>入力シート!B45</f>
        <v>0</v>
      </c>
      <c r="F35" s="161"/>
      <c r="G35" s="161"/>
      <c r="H35" s="161"/>
      <c r="I35" s="161"/>
      <c r="J35" s="161"/>
      <c r="K35" s="162"/>
      <c r="L35" s="65">
        <f>入力シート!C45</f>
        <v>0</v>
      </c>
      <c r="M35" s="66"/>
      <c r="N35" s="65">
        <f>入力シート!D45</f>
        <v>0</v>
      </c>
      <c r="O35" s="145"/>
      <c r="P35" s="145"/>
      <c r="Q35" s="66"/>
      <c r="R35" s="146" t="str">
        <f>IF(入力シート!F45="","",入力シート!F45)</f>
        <v/>
      </c>
      <c r="S35" s="147"/>
      <c r="T35" s="65">
        <f t="shared" si="0"/>
        <v>0</v>
      </c>
      <c r="U35" s="145"/>
      <c r="V35" s="145"/>
      <c r="W35" s="145"/>
      <c r="X35" s="145"/>
      <c r="Y35" s="145"/>
      <c r="Z35" s="66"/>
      <c r="AA35" s="72">
        <f>入力シート!G45</f>
        <v>0</v>
      </c>
      <c r="AB35" s="73"/>
      <c r="AC35" s="73"/>
      <c r="AD35" s="74"/>
    </row>
    <row r="36" spans="1:30" s="1" customFormat="1" ht="26.45" customHeight="1">
      <c r="A36" s="148" t="str">
        <f>IF(入力シート!A46=0,"",入力シート!A46)</f>
        <v/>
      </c>
      <c r="B36" s="149"/>
      <c r="C36" s="149"/>
      <c r="D36" s="150"/>
      <c r="E36" s="151">
        <f>入力シート!B46</f>
        <v>0</v>
      </c>
      <c r="F36" s="152"/>
      <c r="G36" s="152"/>
      <c r="H36" s="152"/>
      <c r="I36" s="152"/>
      <c r="J36" s="152"/>
      <c r="K36" s="153"/>
      <c r="L36" s="52">
        <f>入力シート!C46</f>
        <v>0</v>
      </c>
      <c r="M36" s="53"/>
      <c r="N36" s="52">
        <f>入力シート!D46</f>
        <v>0</v>
      </c>
      <c r="O36" s="154"/>
      <c r="P36" s="154"/>
      <c r="Q36" s="53"/>
      <c r="R36" s="155" t="str">
        <f>IF(入力シート!F46="","",入力シート!F46)</f>
        <v/>
      </c>
      <c r="S36" s="156"/>
      <c r="T36" s="52">
        <f t="shared" si="0"/>
        <v>0</v>
      </c>
      <c r="U36" s="154"/>
      <c r="V36" s="154"/>
      <c r="W36" s="154"/>
      <c r="X36" s="154"/>
      <c r="Y36" s="154"/>
      <c r="Z36" s="53"/>
      <c r="AA36" s="59">
        <f>入力シート!G46</f>
        <v>0</v>
      </c>
      <c r="AB36" s="60"/>
      <c r="AC36" s="60"/>
      <c r="AD36" s="61"/>
    </row>
    <row r="37" spans="1:30">
      <c r="A37" s="75" t="s">
        <v>57</v>
      </c>
      <c r="B37" s="75"/>
      <c r="C37" s="75"/>
      <c r="D37" s="75"/>
      <c r="E37" s="75"/>
      <c r="F37" s="75"/>
      <c r="G37" s="75"/>
      <c r="H37" s="75"/>
      <c r="I37" s="75"/>
      <c r="J37" s="75"/>
      <c r="K37" s="75"/>
      <c r="L37" s="75"/>
      <c r="M37" s="75"/>
      <c r="N37" s="75"/>
      <c r="O37" s="75"/>
      <c r="P37" s="75"/>
      <c r="Q37" s="75"/>
      <c r="R37" s="75"/>
      <c r="S37" s="75"/>
      <c r="T37" s="100">
        <f>SUM(T24:Z36)</f>
        <v>80000</v>
      </c>
      <c r="U37" s="100"/>
      <c r="V37" s="100"/>
      <c r="W37" s="100"/>
      <c r="X37" s="100"/>
      <c r="Y37" s="100"/>
      <c r="Z37" s="100"/>
      <c r="AA37" s="75"/>
      <c r="AB37" s="75"/>
      <c r="AC37" s="75"/>
      <c r="AD37" s="101"/>
    </row>
    <row r="38" spans="1:30">
      <c r="A38" s="75"/>
      <c r="B38" s="75"/>
      <c r="C38" s="75"/>
      <c r="D38" s="75"/>
      <c r="E38" s="75"/>
      <c r="F38" s="75"/>
      <c r="G38" s="75"/>
      <c r="H38" s="75"/>
      <c r="I38" s="75"/>
      <c r="J38" s="75"/>
      <c r="K38" s="75"/>
      <c r="L38" s="75"/>
      <c r="M38" s="75"/>
      <c r="N38" s="75"/>
      <c r="O38" s="75"/>
      <c r="P38" s="75"/>
      <c r="Q38" s="75"/>
      <c r="R38" s="75"/>
      <c r="S38" s="75"/>
      <c r="T38" s="100"/>
      <c r="U38" s="100"/>
      <c r="V38" s="100"/>
      <c r="W38" s="100"/>
      <c r="X38" s="100"/>
      <c r="Y38" s="100"/>
      <c r="Z38" s="100"/>
      <c r="AA38" s="102"/>
      <c r="AB38" s="102"/>
      <c r="AC38" s="102"/>
      <c r="AD38" s="94"/>
    </row>
    <row r="40" spans="1:30">
      <c r="A40" s="14" t="s">
        <v>17</v>
      </c>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6"/>
    </row>
    <row r="41" spans="1:30">
      <c r="A41" s="25">
        <f>入力シート!A49</f>
        <v>0</v>
      </c>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7"/>
    </row>
    <row r="42" spans="1:30">
      <c r="A42" s="31" t="s">
        <v>93</v>
      </c>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7"/>
    </row>
    <row r="43" spans="1:30">
      <c r="A43" s="25"/>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7"/>
    </row>
    <row r="44" spans="1:30">
      <c r="A44" s="25"/>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7"/>
    </row>
    <row r="45" spans="1:30">
      <c r="A45" s="28"/>
      <c r="B45" s="29"/>
      <c r="C45" s="29"/>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30"/>
    </row>
  </sheetData>
  <mergeCells count="125">
    <mergeCell ref="A37:S38"/>
    <mergeCell ref="T37:Z38"/>
    <mergeCell ref="AA37:AD38"/>
    <mergeCell ref="A32:D32"/>
    <mergeCell ref="E32:K32"/>
    <mergeCell ref="L32:M32"/>
    <mergeCell ref="N32:Q32"/>
    <mergeCell ref="R32:S32"/>
    <mergeCell ref="T32:Z32"/>
    <mergeCell ref="AA32:AD32"/>
    <mergeCell ref="A33:D33"/>
    <mergeCell ref="E33:K33"/>
    <mergeCell ref="L33:M33"/>
    <mergeCell ref="N33:Q33"/>
    <mergeCell ref="R33:S33"/>
    <mergeCell ref="A34:D34"/>
    <mergeCell ref="E34:K34"/>
    <mergeCell ref="L34:M34"/>
    <mergeCell ref="N34:Q34"/>
    <mergeCell ref="R34:S34"/>
    <mergeCell ref="T34:Z34"/>
    <mergeCell ref="AA34:AD34"/>
    <mergeCell ref="A35:D35"/>
    <mergeCell ref="E35:K35"/>
    <mergeCell ref="A29:D29"/>
    <mergeCell ref="E29:K29"/>
    <mergeCell ref="L29:M29"/>
    <mergeCell ref="N29:Q29"/>
    <mergeCell ref="R29:S29"/>
    <mergeCell ref="T29:Z29"/>
    <mergeCell ref="AA29:AD29"/>
    <mergeCell ref="A30:D30"/>
    <mergeCell ref="E30:K30"/>
    <mergeCell ref="L30:M30"/>
    <mergeCell ref="N30:Q30"/>
    <mergeCell ref="R30:S30"/>
    <mergeCell ref="T30:Z30"/>
    <mergeCell ref="AA30:AD30"/>
    <mergeCell ref="L22:M23"/>
    <mergeCell ref="N22:Q23"/>
    <mergeCell ref="R22:S23"/>
    <mergeCell ref="T22:Z23"/>
    <mergeCell ref="AA22:AD23"/>
    <mergeCell ref="A20:B21"/>
    <mergeCell ref="C20:D21"/>
    <mergeCell ref="E20:F20"/>
    <mergeCell ref="G20:O20"/>
    <mergeCell ref="P20:Q21"/>
    <mergeCell ref="R20:Y20"/>
    <mergeCell ref="E21:F21"/>
    <mergeCell ref="G21:O21"/>
    <mergeCell ref="R21:Y21"/>
    <mergeCell ref="E22:K23"/>
    <mergeCell ref="A22:D23"/>
    <mergeCell ref="E13:N13"/>
    <mergeCell ref="E15:N15"/>
    <mergeCell ref="U14:W16"/>
    <mergeCell ref="X14:Z16"/>
    <mergeCell ref="AA14:AC16"/>
    <mergeCell ref="A18:D19"/>
    <mergeCell ref="E18:P19"/>
    <mergeCell ref="Q18:R19"/>
    <mergeCell ref="Q1:V1"/>
    <mergeCell ref="Y1:AD1"/>
    <mergeCell ref="A3:F5"/>
    <mergeCell ref="M8:N9"/>
    <mergeCell ref="E11:N11"/>
    <mergeCell ref="E12:N12"/>
    <mergeCell ref="E14:N14"/>
    <mergeCell ref="L24:M24"/>
    <mergeCell ref="L25:M25"/>
    <mergeCell ref="A26:D26"/>
    <mergeCell ref="E26:K26"/>
    <mergeCell ref="L26:M26"/>
    <mergeCell ref="N26:Q26"/>
    <mergeCell ref="R26:S26"/>
    <mergeCell ref="T26:Z26"/>
    <mergeCell ref="AA26:AD26"/>
    <mergeCell ref="A24:D24"/>
    <mergeCell ref="E24:K24"/>
    <mergeCell ref="N24:Q24"/>
    <mergeCell ref="R24:S24"/>
    <mergeCell ref="T24:Z24"/>
    <mergeCell ref="AA24:AD24"/>
    <mergeCell ref="A25:D25"/>
    <mergeCell ref="E25:K25"/>
    <mergeCell ref="N25:Q25"/>
    <mergeCell ref="R25:S25"/>
    <mergeCell ref="T25:Z25"/>
    <mergeCell ref="AA25:AD25"/>
    <mergeCell ref="A27:D27"/>
    <mergeCell ref="E27:K27"/>
    <mergeCell ref="L27:M27"/>
    <mergeCell ref="N27:Q27"/>
    <mergeCell ref="R27:S27"/>
    <mergeCell ref="T27:Z27"/>
    <mergeCell ref="AA27:AD27"/>
    <mergeCell ref="A28:D28"/>
    <mergeCell ref="E28:K28"/>
    <mergeCell ref="L28:M28"/>
    <mergeCell ref="N28:Q28"/>
    <mergeCell ref="R28:S28"/>
    <mergeCell ref="T28:Z28"/>
    <mergeCell ref="AA28:AD28"/>
    <mergeCell ref="A31:D31"/>
    <mergeCell ref="E31:K31"/>
    <mergeCell ref="L31:M31"/>
    <mergeCell ref="N31:Q31"/>
    <mergeCell ref="R31:S31"/>
    <mergeCell ref="T31:Z31"/>
    <mergeCell ref="AA31:AD31"/>
    <mergeCell ref="T33:Z33"/>
    <mergeCell ref="AA33:AD33"/>
    <mergeCell ref="L35:M35"/>
    <mergeCell ref="N35:Q35"/>
    <mergeCell ref="R35:S35"/>
    <mergeCell ref="T35:Z35"/>
    <mergeCell ref="AA35:AD35"/>
    <mergeCell ref="A36:D36"/>
    <mergeCell ref="E36:K36"/>
    <mergeCell ref="L36:M36"/>
    <mergeCell ref="N36:Q36"/>
    <mergeCell ref="R36:S36"/>
    <mergeCell ref="T36:Z36"/>
    <mergeCell ref="AA36:AD36"/>
  </mergeCells>
  <phoneticPr fontId="1"/>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入力シート</vt:lpstr>
      <vt:lpstr>御見積書</vt:lpstr>
      <vt:lpstr>発注書</vt:lpstr>
      <vt:lpstr>発注請書</vt:lpstr>
      <vt:lpstr>納品書</vt:lpstr>
      <vt:lpstr>物品受領書</vt:lpstr>
      <vt:lpstr>請求書</vt:lpstr>
      <vt:lpstr>御見積書!Print_Area</vt:lpstr>
      <vt:lpstr>請求書!Print_Area</vt:lpstr>
      <vt:lpstr>納品書!Print_Area</vt:lpstr>
      <vt:lpstr>発注書!Print_Area</vt:lpstr>
      <vt:lpstr>発注請書!Print_Area</vt:lpstr>
      <vt:lpstr>物品受領書!Print_Area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2023-08-24T06:53:02Z</dcterms:modified>
</cp:coreProperties>
</file>