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19140" windowHeight="8490"/>
  </bookViews>
  <sheets>
    <sheet name="資金繰り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E50" i="1"/>
  <c r="F50" i="1"/>
  <c r="G50" i="1"/>
  <c r="H50" i="1"/>
  <c r="I50" i="1"/>
  <c r="J50" i="1"/>
  <c r="K50" i="1"/>
  <c r="L50" i="1"/>
  <c r="M50" i="1"/>
  <c r="N50" i="1"/>
  <c r="E2" i="1"/>
  <c r="F2" i="1"/>
  <c r="G2" i="1"/>
  <c r="H2" i="1"/>
  <c r="I2" i="1"/>
  <c r="J2" i="1"/>
  <c r="K2" i="1"/>
  <c r="L2" i="1"/>
  <c r="M2" i="1"/>
  <c r="N2" i="1"/>
  <c r="E3" i="1"/>
  <c r="F3" i="1"/>
  <c r="G3" i="1"/>
  <c r="H3" i="1"/>
  <c r="I3" i="1"/>
  <c r="J3" i="1"/>
  <c r="K3" i="1"/>
  <c r="L3" i="1"/>
  <c r="M3" i="1"/>
  <c r="N3" i="1"/>
  <c r="E4" i="1"/>
  <c r="F4" i="1"/>
  <c r="G4" i="1"/>
  <c r="H4" i="1"/>
  <c r="I4" i="1"/>
  <c r="J4" i="1"/>
  <c r="K4" i="1"/>
  <c r="L4" i="1"/>
  <c r="M4" i="1"/>
  <c r="N4" i="1"/>
  <c r="E8" i="1"/>
  <c r="F8" i="1"/>
  <c r="G8" i="1"/>
  <c r="H8" i="1"/>
  <c r="I8" i="1"/>
  <c r="J8" i="1"/>
  <c r="K8" i="1"/>
  <c r="L8" i="1"/>
  <c r="M8" i="1"/>
  <c r="N8" i="1"/>
  <c r="D3" i="1"/>
  <c r="D4" i="1"/>
  <c r="D8" i="1"/>
  <c r="D2" i="1"/>
  <c r="D40" i="1"/>
  <c r="D67" i="1"/>
  <c r="E40" i="1"/>
  <c r="E67" i="1"/>
  <c r="F40" i="1"/>
  <c r="F67" i="1"/>
  <c r="G40" i="1"/>
  <c r="G67" i="1"/>
  <c r="H40" i="1"/>
  <c r="H67" i="1"/>
  <c r="I40" i="1"/>
  <c r="I67" i="1"/>
  <c r="J40" i="1"/>
  <c r="J67" i="1"/>
  <c r="K40" i="1"/>
  <c r="K67" i="1"/>
  <c r="L40" i="1"/>
  <c r="L67" i="1"/>
  <c r="M40" i="1"/>
  <c r="M67" i="1"/>
  <c r="N40" i="1"/>
  <c r="D25" i="1"/>
  <c r="D66" i="1"/>
  <c r="E25" i="1"/>
  <c r="E66" i="1"/>
  <c r="F25" i="1"/>
  <c r="F66" i="1"/>
  <c r="G25" i="1"/>
  <c r="G66" i="1"/>
  <c r="H25" i="1"/>
  <c r="H66" i="1"/>
  <c r="I25" i="1"/>
  <c r="I66" i="1"/>
  <c r="J25" i="1"/>
  <c r="J66" i="1"/>
  <c r="K25" i="1"/>
  <c r="K66" i="1"/>
  <c r="L25" i="1"/>
  <c r="L66" i="1"/>
  <c r="M25" i="1"/>
  <c r="M66" i="1"/>
  <c r="N25" i="1"/>
  <c r="N66" i="1"/>
  <c r="C40" i="1"/>
  <c r="C67" i="1"/>
  <c r="C25" i="1"/>
  <c r="C66" i="1"/>
  <c r="C50" i="1"/>
  <c r="C9" i="1"/>
  <c r="N41" i="1"/>
  <c r="N67" i="1"/>
  <c r="L41" i="1"/>
  <c r="J41" i="1"/>
  <c r="H41" i="1"/>
  <c r="F41" i="1"/>
  <c r="D41" i="1"/>
  <c r="M41" i="1"/>
  <c r="K41" i="1"/>
  <c r="I41" i="1"/>
  <c r="G41" i="1"/>
  <c r="E41" i="1"/>
  <c r="C41" i="1"/>
  <c r="C42" i="1"/>
  <c r="D9" i="1"/>
  <c r="D42" i="1"/>
  <c r="E9" i="1"/>
  <c r="E42" i="1"/>
  <c r="F9" i="1"/>
  <c r="F42" i="1"/>
  <c r="G9" i="1"/>
  <c r="G42" i="1"/>
  <c r="H9" i="1"/>
  <c r="H42" i="1"/>
  <c r="I9" i="1"/>
  <c r="I42" i="1"/>
  <c r="J9" i="1"/>
  <c r="J42" i="1"/>
  <c r="K9" i="1"/>
  <c r="K42" i="1"/>
  <c r="L9" i="1"/>
  <c r="L42" i="1"/>
  <c r="M9" i="1"/>
  <c r="M42" i="1"/>
  <c r="N9" i="1"/>
  <c r="N42" i="1"/>
</calcChain>
</file>

<file path=xl/sharedStrings.xml><?xml version="1.0" encoding="utf-8"?>
<sst xmlns="http://schemas.openxmlformats.org/spreadsheetml/2006/main" count="39" uniqueCount="31">
  <si>
    <t>月初残高</t>
    <rPh sb="0" eb="2">
      <t>ゲッショ</t>
    </rPh>
    <rPh sb="2" eb="4">
      <t>ザンダカ</t>
    </rPh>
    <phoneticPr fontId="1"/>
  </si>
  <si>
    <t>入金</t>
    <rPh sb="0" eb="2">
      <t>ニュウキン</t>
    </rPh>
    <phoneticPr fontId="1"/>
  </si>
  <si>
    <t>支払</t>
    <rPh sb="0" eb="2">
      <t>シハラ</t>
    </rPh>
    <phoneticPr fontId="1"/>
  </si>
  <si>
    <t>差引</t>
    <rPh sb="0" eb="2">
      <t>サシヒキ</t>
    </rPh>
    <phoneticPr fontId="1"/>
  </si>
  <si>
    <t>月末残高</t>
    <rPh sb="0" eb="2">
      <t>ゲツマツ</t>
    </rPh>
    <rPh sb="2" eb="4">
      <t>ザンダカ</t>
    </rPh>
    <phoneticPr fontId="1"/>
  </si>
  <si>
    <t>（実際）</t>
    <rPh sb="1" eb="3">
      <t>ジッサイ</t>
    </rPh>
    <phoneticPr fontId="1"/>
  </si>
  <si>
    <t>計</t>
    <rPh sb="0" eb="1">
      <t>ケイ</t>
    </rPh>
    <phoneticPr fontId="1"/>
  </si>
  <si>
    <t>みずほ</t>
    <phoneticPr fontId="1"/>
  </si>
  <si>
    <t>三井住友</t>
    <rPh sb="0" eb="2">
      <t>ミツイ</t>
    </rPh>
    <rPh sb="2" eb="4">
      <t>スミトモ</t>
    </rPh>
    <phoneticPr fontId="1"/>
  </si>
  <si>
    <t>SBI</t>
    <phoneticPr fontId="1"/>
  </si>
  <si>
    <t>A社</t>
    <rPh sb="1" eb="2">
      <t>シャ</t>
    </rPh>
    <phoneticPr fontId="1"/>
  </si>
  <si>
    <t>C社</t>
    <rPh sb="1" eb="2">
      <t>シャ</t>
    </rPh>
    <phoneticPr fontId="1"/>
  </si>
  <si>
    <t>E社</t>
    <rPh sb="1" eb="2">
      <t>シャ</t>
    </rPh>
    <phoneticPr fontId="1"/>
  </si>
  <si>
    <t>D社</t>
    <rPh sb="1" eb="2">
      <t>シャ</t>
    </rPh>
    <phoneticPr fontId="1"/>
  </si>
  <si>
    <t>その他</t>
    <rPh sb="2" eb="3">
      <t>タ</t>
    </rPh>
    <phoneticPr fontId="1"/>
  </si>
  <si>
    <t>現金</t>
    <rPh sb="0" eb="2">
      <t>ゲンキン</t>
    </rPh>
    <phoneticPr fontId="1"/>
  </si>
  <si>
    <t>自分</t>
    <rPh sb="0" eb="2">
      <t>ジブン</t>
    </rPh>
    <phoneticPr fontId="1"/>
  </si>
  <si>
    <t>家賃</t>
    <rPh sb="0" eb="2">
      <t>ヤチン</t>
    </rPh>
    <phoneticPr fontId="1"/>
  </si>
  <si>
    <t>消耗品費</t>
    <rPh sb="0" eb="3">
      <t>ショウモウヒン</t>
    </rPh>
    <rPh sb="3" eb="4">
      <t>ヒ</t>
    </rPh>
    <phoneticPr fontId="1"/>
  </si>
  <si>
    <t>書籍</t>
    <rPh sb="0" eb="2">
      <t>ショセキ</t>
    </rPh>
    <phoneticPr fontId="1"/>
  </si>
  <si>
    <t>セミナー</t>
    <phoneticPr fontId="1"/>
  </si>
  <si>
    <t>カード</t>
    <phoneticPr fontId="1"/>
  </si>
  <si>
    <t>入金　計</t>
    <rPh sb="0" eb="2">
      <t>ニュウキン</t>
    </rPh>
    <rPh sb="3" eb="4">
      <t>ケイ</t>
    </rPh>
    <phoneticPr fontId="1"/>
  </si>
  <si>
    <t>支払　計</t>
    <rPh sb="0" eb="2">
      <t>シハラ</t>
    </rPh>
    <rPh sb="3" eb="4">
      <t>ケイ</t>
    </rPh>
    <phoneticPr fontId="1"/>
  </si>
  <si>
    <t>月初残高　計</t>
    <rPh sb="0" eb="2">
      <t>ゲッショ</t>
    </rPh>
    <rPh sb="2" eb="4">
      <t>ザンダカ</t>
    </rPh>
    <rPh sb="5" eb="6">
      <t>ケイ</t>
    </rPh>
    <phoneticPr fontId="1"/>
  </si>
  <si>
    <t>F社</t>
    <rPh sb="1" eb="2">
      <t>シャ</t>
    </rPh>
    <phoneticPr fontId="1"/>
  </si>
  <si>
    <t>セミナー</t>
    <phoneticPr fontId="1"/>
  </si>
  <si>
    <t>引っ越し</t>
    <rPh sb="0" eb="1">
      <t>ヒ</t>
    </rPh>
    <rPh sb="2" eb="3">
      <t>コ</t>
    </rPh>
    <phoneticPr fontId="1"/>
  </si>
  <si>
    <t>旅行</t>
    <rPh sb="0" eb="2">
      <t>リョコウ</t>
    </rPh>
    <phoneticPr fontId="1"/>
  </si>
  <si>
    <t>グラフ用</t>
    <rPh sb="3" eb="4">
      <t>ヨウ</t>
    </rPh>
    <phoneticPr fontId="1"/>
  </si>
  <si>
    <t>食費</t>
    <rPh sb="0" eb="2">
      <t>ショクヒ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</si>
</sst>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/>
    <xf numFmtId="3" fontId="0" fillId="0" borderId="0" xfId="0" applyNumberFormat="1" applyAlignment="1"/>
    <xf numFmtId="0" fontId="0" fillId="0" borderId="0" xfId="0" applyAlignment="1">
      <alignment horizontal="left" vertical="center" indent="1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 indent="1"/>
    </xf>
    <xf numFmtId="55" fontId="2" fillId="0" borderId="1" xfId="0" applyNumberFormat="1" applyFont="1" applyBorder="1">
      <alignment vertical="center"/>
    </xf>
    <xf numFmtId="3" fontId="3" fillId="0" borderId="0" xfId="0" applyNumberFormat="1" applyFont="1">
      <alignment vertical="center"/>
    </xf>
    <xf numFmtId="3" fontId="4" fillId="0" borderId="0" xfId="0" applyNumberFormat="1" applyFont="1">
      <alignment vertical="center"/>
    </xf>
    <xf numFmtId="3" fontId="4" fillId="2" borderId="1" xfId="0" applyNumberFormat="1" applyFont="1" applyFill="1" applyBorder="1">
      <alignment vertical="center"/>
    </xf>
    <xf numFmtId="0" fontId="0" fillId="2" borderId="2" xfId="0" applyFill="1" applyBorder="1">
      <alignment vertical="center"/>
    </xf>
    <xf numFmtId="3" fontId="4" fillId="2" borderId="2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28338353789694"/>
          <c:y val="0.10308130712111158"/>
          <c:w val="0.88671661646210309"/>
          <c:h val="0.651999414182394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資金繰り!$B$66</c:f>
              <c:strCache>
                <c:ptCount val="1"/>
                <c:pt idx="0">
                  <c:v>入金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資金繰り!$C$1:$N$1</c:f>
              <c:numCache>
                <c:formatCode>yyyy"年"m"月"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資金繰り!$C$66:$N$66</c:f>
              <c:numCache>
                <c:formatCode>#,##0</c:formatCode>
                <c:ptCount val="12"/>
                <c:pt idx="0">
                  <c:v>983561</c:v>
                </c:pt>
                <c:pt idx="1">
                  <c:v>546800</c:v>
                </c:pt>
                <c:pt idx="2">
                  <c:v>446000</c:v>
                </c:pt>
                <c:pt idx="3">
                  <c:v>586000</c:v>
                </c:pt>
                <c:pt idx="4">
                  <c:v>222800</c:v>
                </c:pt>
                <c:pt idx="5">
                  <c:v>222800</c:v>
                </c:pt>
                <c:pt idx="6">
                  <c:v>522800</c:v>
                </c:pt>
                <c:pt idx="7">
                  <c:v>522800</c:v>
                </c:pt>
                <c:pt idx="8">
                  <c:v>522800</c:v>
                </c:pt>
                <c:pt idx="9">
                  <c:v>522800</c:v>
                </c:pt>
                <c:pt idx="10">
                  <c:v>522800</c:v>
                </c:pt>
                <c:pt idx="11">
                  <c:v>522800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95-475B-A36C-271011E61757}"/>
            </c:ext>
          </c:extLst>
        </c:ser>
        <c:ser>
          <c:idx val="1"/>
          <c:order val="1"/>
          <c:tx>
            <c:strRef>
              <c:f>資金繰り!$B$67</c:f>
              <c:strCache>
                <c:ptCount val="1"/>
                <c:pt idx="0">
                  <c:v>支払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資金繰り!$C$1:$N$1</c:f>
              <c:numCache>
                <c:formatCode>yyyy"年"m"月"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資金繰り!$C$67:$N$67</c:f>
              <c:numCache>
                <c:formatCode>#,##0</c:formatCode>
                <c:ptCount val="12"/>
                <c:pt idx="0">
                  <c:v>-404227</c:v>
                </c:pt>
                <c:pt idx="1">
                  <c:v>-699655</c:v>
                </c:pt>
                <c:pt idx="2">
                  <c:v>-621000</c:v>
                </c:pt>
                <c:pt idx="3">
                  <c:v>-621000</c:v>
                </c:pt>
                <c:pt idx="4">
                  <c:v>-421000</c:v>
                </c:pt>
                <c:pt idx="5">
                  <c:v>-421000</c:v>
                </c:pt>
                <c:pt idx="6">
                  <c:v>-421000</c:v>
                </c:pt>
                <c:pt idx="7">
                  <c:v>-421000</c:v>
                </c:pt>
                <c:pt idx="8">
                  <c:v>-421000</c:v>
                </c:pt>
                <c:pt idx="9">
                  <c:v>-421000</c:v>
                </c:pt>
                <c:pt idx="10">
                  <c:v>-421000</c:v>
                </c:pt>
                <c:pt idx="11">
                  <c:v>-421000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95-475B-A36C-271011E61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3834767"/>
        <c:axId val="153854735"/>
      </c:barChart>
      <c:lineChart>
        <c:grouping val="standard"/>
        <c:varyColors val="0"/>
        <c:ser>
          <c:idx val="2"/>
          <c:order val="2"/>
          <c:tx>
            <c:v>残高</c:v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資金繰り!$C$1:$N$1</c:f>
              <c:numCache>
                <c:formatCode>yyyy"年"m"月"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資金繰り!$C$42:$N$42</c:f>
              <c:numCache>
                <c:formatCode>#,##0</c:formatCode>
                <c:ptCount val="12"/>
                <c:pt idx="0">
                  <c:v>2446651</c:v>
                </c:pt>
                <c:pt idx="1">
                  <c:v>2293796</c:v>
                </c:pt>
                <c:pt idx="2">
                  <c:v>2118796</c:v>
                </c:pt>
                <c:pt idx="3">
                  <c:v>2083796</c:v>
                </c:pt>
                <c:pt idx="4">
                  <c:v>1885596</c:v>
                </c:pt>
                <c:pt idx="5">
                  <c:v>1687396</c:v>
                </c:pt>
                <c:pt idx="6">
                  <c:v>1789196</c:v>
                </c:pt>
                <c:pt idx="7">
                  <c:v>1890996</c:v>
                </c:pt>
                <c:pt idx="8">
                  <c:v>1992796</c:v>
                </c:pt>
                <c:pt idx="9">
                  <c:v>2094596</c:v>
                </c:pt>
                <c:pt idx="10">
                  <c:v>2196396</c:v>
                </c:pt>
                <c:pt idx="11">
                  <c:v>2298196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95-475B-A36C-271011E61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751231"/>
        <c:axId val="2133756639"/>
      </c:lineChart>
      <c:catAx>
        <c:axId val="153834767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854735"/>
        <c:crosses val="autoZero"/>
        <c:auto val="0"/>
        <c:lblAlgn val="ctr"/>
        <c:lblOffset val="100"/>
        <c:noMultiLvlLbl val="0"/>
      </c:catAx>
      <c:valAx>
        <c:axId val="15385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3834767"/>
        <c:crosses val="autoZero"/>
        <c:crossBetween val="between"/>
      </c:valAx>
      <c:valAx>
        <c:axId val="2133756639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3751231"/>
        <c:crosses val="max"/>
        <c:crossBetween val="between"/>
      </c:valAx>
      <c:catAx>
        <c:axId val="2133751231"/>
        <c:scaling>
          <c:orientation val="minMax"/>
        </c:scaling>
        <c:delete val="1"/>
        <c:axPos val="b"/>
        <c:numFmt formatCode="yyyy&quot;年&quot;m&quot;月&quot;" sourceLinked="1"/>
        <c:majorTickMark val="out"/>
        <c:minorTickMark val="none"/>
        <c:tickLblPos val="nextTo"/>
        <c:crossAx val="2133756639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131885</xdr:colOff>
      <xdr:row>51</xdr:row>
      <xdr:rowOff>0</xdr:rowOff>
    </xdr:from>
    <xdr:to>
      <xdr:col>13</xdr:col>
      <xdr:colOff>205154</xdr:colOff>
      <xdr:row>61</xdr:row>
      <xdr:rowOff>149468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5" sqref="D5"/>
    </sheetView>
  </sheetViews>
  <sheetFormatPr defaultRowHeight="17.649999999999999" outlineLevelRow="1" x14ac:dyDescent="0.7"/>
  <cols>
    <col min="2" max="3" width="10.5" bestFit="1" customWidth="1"/>
    <col min="4" max="4" width="9.625" bestFit="1" customWidth="1"/>
    <col min="5" max="11" width="9.5" bestFit="1" customWidth="1"/>
    <col min="12" max="14" width="10.125" bestFit="1" customWidth="1"/>
  </cols>
  <sheetData>
    <row r="1" spans="1:14" s="5" customFormat="1" x14ac:dyDescent="0.7">
      <c r="C1" s="8">
        <v>42370</v>
      </c>
      <c r="D1" s="8">
        <v>42401</v>
      </c>
      <c r="E1" s="8">
        <v>42430</v>
      </c>
      <c r="F1" s="8">
        <v>42461</v>
      </c>
      <c r="G1" s="8">
        <v>42491</v>
      </c>
      <c r="H1" s="8">
        <v>42522</v>
      </c>
      <c r="I1" s="8">
        <v>42552</v>
      </c>
      <c r="J1" s="8">
        <v>42583</v>
      </c>
      <c r="K1" s="8">
        <v>42614</v>
      </c>
      <c r="L1" s="8">
        <v>42644</v>
      </c>
      <c r="M1" s="8">
        <v>42675</v>
      </c>
      <c r="N1" s="8">
        <v>42705</v>
      </c>
    </row>
    <row r="2" spans="1:14" outlineLevel="1" x14ac:dyDescent="0.7">
      <c r="A2" t="s">
        <v>0</v>
      </c>
      <c r="B2" s="4" t="s">
        <v>15</v>
      </c>
      <c r="C2" s="1">
        <v>19876</v>
      </c>
      <c r="D2" s="10">
        <f>C43</f>
        <v>25000</v>
      </c>
      <c r="E2" s="10">
        <f t="shared" ref="E2:N2" si="0">D43</f>
        <v>0</v>
      </c>
      <c r="F2" s="10">
        <f t="shared" si="0"/>
        <v>0</v>
      </c>
      <c r="G2" s="10">
        <f t="shared" si="0"/>
        <v>0</v>
      </c>
      <c r="H2" s="10">
        <f t="shared" si="0"/>
        <v>0</v>
      </c>
      <c r="I2" s="10">
        <f t="shared" si="0"/>
        <v>0</v>
      </c>
      <c r="J2" s="10">
        <f t="shared" si="0"/>
        <v>0</v>
      </c>
      <c r="K2" s="10">
        <f t="shared" si="0"/>
        <v>0</v>
      </c>
      <c r="L2" s="10">
        <f t="shared" si="0"/>
        <v>0</v>
      </c>
      <c r="M2" s="10">
        <f t="shared" si="0"/>
        <v>0</v>
      </c>
      <c r="N2" s="10">
        <f t="shared" si="0"/>
        <v>0</v>
      </c>
    </row>
    <row r="3" spans="1:14" outlineLevel="1" x14ac:dyDescent="0.7">
      <c r="B3" s="4" t="s">
        <v>7</v>
      </c>
      <c r="C3" s="1">
        <v>381751</v>
      </c>
      <c r="D3" s="10">
        <f>C44</f>
        <v>571651</v>
      </c>
      <c r="E3" s="10">
        <f t="shared" ref="E3:N3" si="1">D44</f>
        <v>0</v>
      </c>
      <c r="F3" s="10">
        <f t="shared" si="1"/>
        <v>0</v>
      </c>
      <c r="G3" s="10">
        <f t="shared" si="1"/>
        <v>0</v>
      </c>
      <c r="H3" s="10">
        <f t="shared" si="1"/>
        <v>0</v>
      </c>
      <c r="I3" s="10">
        <f t="shared" si="1"/>
        <v>0</v>
      </c>
      <c r="J3" s="10">
        <f t="shared" si="1"/>
        <v>0</v>
      </c>
      <c r="K3" s="10">
        <f t="shared" si="1"/>
        <v>0</v>
      </c>
      <c r="L3" s="10">
        <f t="shared" si="1"/>
        <v>0</v>
      </c>
      <c r="M3" s="10">
        <f t="shared" si="1"/>
        <v>0</v>
      </c>
      <c r="N3" s="10">
        <f t="shared" si="1"/>
        <v>0</v>
      </c>
    </row>
    <row r="4" spans="1:14" outlineLevel="1" x14ac:dyDescent="0.7">
      <c r="B4" s="4" t="s">
        <v>8</v>
      </c>
      <c r="C4" s="1">
        <v>491998</v>
      </c>
      <c r="D4" s="10">
        <f>C45</f>
        <v>496817</v>
      </c>
      <c r="E4" s="10">
        <f t="shared" ref="E4:N4" si="2">D45</f>
        <v>0</v>
      </c>
      <c r="F4" s="10">
        <f t="shared" si="2"/>
        <v>0</v>
      </c>
      <c r="G4" s="10">
        <f t="shared" si="2"/>
        <v>0</v>
      </c>
      <c r="H4" s="10">
        <f t="shared" si="2"/>
        <v>0</v>
      </c>
      <c r="I4" s="10">
        <f t="shared" si="2"/>
        <v>0</v>
      </c>
      <c r="J4" s="10">
        <f t="shared" si="2"/>
        <v>0</v>
      </c>
      <c r="K4" s="10">
        <f t="shared" si="2"/>
        <v>0</v>
      </c>
      <c r="L4" s="10">
        <f t="shared" si="2"/>
        <v>0</v>
      </c>
      <c r="M4" s="10">
        <f t="shared" si="2"/>
        <v>0</v>
      </c>
      <c r="N4" s="10">
        <f t="shared" si="2"/>
        <v>0</v>
      </c>
    </row>
    <row r="5" spans="1:14" outlineLevel="1" x14ac:dyDescent="0.7">
      <c r="B5" s="4"/>
      <c r="C5" s="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outlineLevel="1" x14ac:dyDescent="0.7">
      <c r="B6" s="4"/>
      <c r="C6" s="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outlineLevel="1" x14ac:dyDescent="0.7">
      <c r="B7" s="4"/>
      <c r="C7" s="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outlineLevel="1" x14ac:dyDescent="0.7">
      <c r="B8" s="4" t="s">
        <v>9</v>
      </c>
      <c r="C8" s="9">
        <v>973692</v>
      </c>
      <c r="D8" s="10">
        <f t="shared" ref="D8:N8" si="3">C49</f>
        <v>1403713</v>
      </c>
      <c r="E8" s="10">
        <f t="shared" si="3"/>
        <v>0</v>
      </c>
      <c r="F8" s="10">
        <f t="shared" si="3"/>
        <v>0</v>
      </c>
      <c r="G8" s="10">
        <f t="shared" si="3"/>
        <v>0</v>
      </c>
      <c r="H8" s="10">
        <f t="shared" si="3"/>
        <v>0</v>
      </c>
      <c r="I8" s="10">
        <f t="shared" si="3"/>
        <v>0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</row>
    <row r="9" spans="1:14" s="6" customFormat="1" x14ac:dyDescent="0.7">
      <c r="A9" s="6" t="s">
        <v>24</v>
      </c>
      <c r="C9" s="11">
        <f>SUM(C2:C8)</f>
        <v>1867317</v>
      </c>
      <c r="D9" s="11">
        <f>C42</f>
        <v>2446651</v>
      </c>
      <c r="E9" s="11">
        <f t="shared" ref="E9:N9" si="4">D42</f>
        <v>2293796</v>
      </c>
      <c r="F9" s="11">
        <f t="shared" si="4"/>
        <v>2118796</v>
      </c>
      <c r="G9" s="11">
        <f t="shared" si="4"/>
        <v>2083796</v>
      </c>
      <c r="H9" s="11">
        <f t="shared" si="4"/>
        <v>1885596</v>
      </c>
      <c r="I9" s="11">
        <f t="shared" si="4"/>
        <v>1687396</v>
      </c>
      <c r="J9" s="11">
        <f t="shared" si="4"/>
        <v>1789196</v>
      </c>
      <c r="K9" s="11">
        <f t="shared" si="4"/>
        <v>1890996</v>
      </c>
      <c r="L9" s="11">
        <f t="shared" si="4"/>
        <v>1992796</v>
      </c>
      <c r="M9" s="11">
        <f t="shared" si="4"/>
        <v>2094596</v>
      </c>
      <c r="N9" s="11">
        <f t="shared" si="4"/>
        <v>2196396</v>
      </c>
    </row>
    <row r="10" spans="1:14" outlineLevel="1" x14ac:dyDescent="0.7">
      <c r="A10" t="s">
        <v>1</v>
      </c>
      <c r="B10" s="4" t="s">
        <v>10</v>
      </c>
      <c r="C10" s="1">
        <v>64800</v>
      </c>
      <c r="D10" s="1">
        <v>64800</v>
      </c>
      <c r="E10" s="1">
        <v>72000</v>
      </c>
      <c r="F10" s="1">
        <v>108000</v>
      </c>
      <c r="G10" s="1">
        <v>64800</v>
      </c>
      <c r="H10" s="1">
        <v>64800</v>
      </c>
      <c r="I10" s="1">
        <v>64800</v>
      </c>
      <c r="J10" s="1">
        <v>64800</v>
      </c>
      <c r="K10" s="1">
        <v>64800</v>
      </c>
      <c r="L10" s="1">
        <v>64800</v>
      </c>
      <c r="M10" s="1">
        <v>64800</v>
      </c>
      <c r="N10" s="1">
        <v>64800</v>
      </c>
    </row>
    <row r="11" spans="1:14" outlineLevel="1" x14ac:dyDescent="0.7">
      <c r="B11" s="4" t="s">
        <v>11</v>
      </c>
      <c r="C11" s="1">
        <v>540000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outlineLevel="1" x14ac:dyDescent="0.7">
      <c r="B12" s="4" t="s">
        <v>12</v>
      </c>
      <c r="C12" s="1">
        <v>108000</v>
      </c>
      <c r="D12" s="1">
        <v>108000</v>
      </c>
      <c r="E12" s="1">
        <v>108000</v>
      </c>
      <c r="F12" s="1">
        <v>108000</v>
      </c>
      <c r="G12" s="1">
        <v>108000</v>
      </c>
      <c r="H12" s="1">
        <v>108000</v>
      </c>
      <c r="I12" s="1">
        <v>108000</v>
      </c>
      <c r="J12" s="1">
        <v>108000</v>
      </c>
      <c r="K12" s="1">
        <v>108000</v>
      </c>
      <c r="L12" s="1">
        <v>108000</v>
      </c>
      <c r="M12" s="1">
        <v>108000</v>
      </c>
      <c r="N12" s="1">
        <v>108000</v>
      </c>
    </row>
    <row r="13" spans="1:14" outlineLevel="1" x14ac:dyDescent="0.7">
      <c r="B13" s="4" t="s">
        <v>13</v>
      </c>
      <c r="C13" s="1">
        <v>216000</v>
      </c>
      <c r="D13" s="1">
        <v>216000</v>
      </c>
      <c r="E13" s="1">
        <v>216000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outlineLevel="1" x14ac:dyDescent="0.7">
      <c r="B14" s="4" t="s">
        <v>16</v>
      </c>
      <c r="C14" s="1">
        <v>50000</v>
      </c>
      <c r="D14" s="1">
        <v>50000</v>
      </c>
      <c r="E14" s="1">
        <v>50000</v>
      </c>
      <c r="F14" s="1">
        <v>50000</v>
      </c>
      <c r="G14" s="1">
        <v>50000</v>
      </c>
      <c r="H14" s="1">
        <v>50000</v>
      </c>
      <c r="I14" s="1">
        <v>50000</v>
      </c>
      <c r="J14" s="1">
        <v>50000</v>
      </c>
      <c r="K14" s="1">
        <v>50000</v>
      </c>
      <c r="L14" s="1">
        <v>50000</v>
      </c>
      <c r="M14" s="1">
        <v>50000</v>
      </c>
      <c r="N14" s="1">
        <v>50000</v>
      </c>
    </row>
    <row r="15" spans="1:14" outlineLevel="1" x14ac:dyDescent="0.7">
      <c r="B15" s="4" t="s">
        <v>25</v>
      </c>
      <c r="C15" s="1"/>
      <c r="D15" s="1"/>
      <c r="E15" s="1"/>
      <c r="F15" s="1"/>
      <c r="G15" s="1"/>
      <c r="H15" s="1"/>
      <c r="I15" s="1">
        <v>200000</v>
      </c>
      <c r="J15" s="1">
        <v>200000</v>
      </c>
      <c r="K15" s="1">
        <v>200000</v>
      </c>
      <c r="L15" s="1">
        <v>200000</v>
      </c>
      <c r="M15" s="1">
        <v>200000</v>
      </c>
      <c r="N15" s="1">
        <v>200000</v>
      </c>
    </row>
    <row r="16" spans="1:14" outlineLevel="1" x14ac:dyDescent="0.7">
      <c r="B16" s="4" t="s">
        <v>26</v>
      </c>
      <c r="C16" s="1"/>
      <c r="D16" s="1">
        <v>108000</v>
      </c>
      <c r="E16" s="1"/>
      <c r="F16" s="1">
        <v>320000</v>
      </c>
      <c r="G16" s="1"/>
      <c r="H16" s="1"/>
      <c r="I16" s="1">
        <v>100000</v>
      </c>
      <c r="J16" s="1">
        <v>100000</v>
      </c>
      <c r="K16" s="1">
        <v>100000</v>
      </c>
      <c r="L16" s="1">
        <v>100000</v>
      </c>
      <c r="M16" s="1">
        <v>100000</v>
      </c>
      <c r="N16" s="1">
        <v>100000</v>
      </c>
    </row>
    <row r="17" spans="1:14" outlineLevel="1" x14ac:dyDescent="0.7"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outlineLevel="1" x14ac:dyDescent="0.7"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outlineLevel="1" x14ac:dyDescent="0.7">
      <c r="B19" s="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outlineLevel="1" x14ac:dyDescent="0.7"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outlineLevel="1" x14ac:dyDescent="0.7"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outlineLevel="1" x14ac:dyDescent="0.7"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outlineLevel="1" x14ac:dyDescent="0.7"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outlineLevel="1" x14ac:dyDescent="0.7">
      <c r="B24" s="4" t="s">
        <v>14</v>
      </c>
      <c r="C24" s="1">
        <v>4761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s="6" customFormat="1" x14ac:dyDescent="0.7">
      <c r="A25" s="6" t="s">
        <v>22</v>
      </c>
      <c r="C25" s="11">
        <f>SUM(C10:C24)</f>
        <v>983561</v>
      </c>
      <c r="D25" s="11">
        <f t="shared" ref="D25:N25" si="5">SUM(D10:D24)</f>
        <v>546800</v>
      </c>
      <c r="E25" s="11">
        <f t="shared" si="5"/>
        <v>446000</v>
      </c>
      <c r="F25" s="11">
        <f t="shared" si="5"/>
        <v>586000</v>
      </c>
      <c r="G25" s="11">
        <f t="shared" si="5"/>
        <v>222800</v>
      </c>
      <c r="H25" s="11">
        <f t="shared" si="5"/>
        <v>222800</v>
      </c>
      <c r="I25" s="11">
        <f t="shared" si="5"/>
        <v>522800</v>
      </c>
      <c r="J25" s="11">
        <f t="shared" si="5"/>
        <v>522800</v>
      </c>
      <c r="K25" s="11">
        <f t="shared" si="5"/>
        <v>522800</v>
      </c>
      <c r="L25" s="11">
        <f t="shared" si="5"/>
        <v>522800</v>
      </c>
      <c r="M25" s="11">
        <f t="shared" si="5"/>
        <v>522800</v>
      </c>
      <c r="N25" s="11">
        <f t="shared" si="5"/>
        <v>522800</v>
      </c>
    </row>
    <row r="26" spans="1:14" outlineLevel="1" x14ac:dyDescent="0.7">
      <c r="A26" t="s">
        <v>2</v>
      </c>
      <c r="B26" s="4" t="s">
        <v>17</v>
      </c>
      <c r="C26" s="1">
        <v>60000</v>
      </c>
      <c r="D26" s="1">
        <v>60000</v>
      </c>
      <c r="E26" s="1">
        <v>60000</v>
      </c>
      <c r="F26" s="1">
        <v>60000</v>
      </c>
      <c r="G26" s="1">
        <v>60000</v>
      </c>
      <c r="H26" s="1">
        <v>60000</v>
      </c>
      <c r="I26" s="1">
        <v>60000</v>
      </c>
      <c r="J26" s="1">
        <v>60000</v>
      </c>
      <c r="K26" s="1">
        <v>60000</v>
      </c>
      <c r="L26" s="1">
        <v>60000</v>
      </c>
      <c r="M26" s="1">
        <v>60000</v>
      </c>
      <c r="N26" s="1">
        <v>60000</v>
      </c>
    </row>
    <row r="27" spans="1:14" outlineLevel="1" x14ac:dyDescent="0.7">
      <c r="B27" s="4" t="s">
        <v>18</v>
      </c>
      <c r="C27" s="1">
        <v>48714</v>
      </c>
      <c r="D27" s="1">
        <v>50000</v>
      </c>
      <c r="E27" s="1">
        <v>50000</v>
      </c>
      <c r="F27" s="1">
        <v>250000</v>
      </c>
      <c r="G27" s="1">
        <v>50000</v>
      </c>
      <c r="H27" s="1">
        <v>50000</v>
      </c>
      <c r="I27" s="1">
        <v>50000</v>
      </c>
      <c r="J27" s="1">
        <v>50000</v>
      </c>
      <c r="K27" s="1">
        <v>50000</v>
      </c>
      <c r="L27" s="1">
        <v>50000</v>
      </c>
      <c r="M27" s="1">
        <v>50000</v>
      </c>
      <c r="N27" s="1">
        <v>50000</v>
      </c>
    </row>
    <row r="28" spans="1:14" outlineLevel="1" x14ac:dyDescent="0.7">
      <c r="B28" s="4" t="s">
        <v>19</v>
      </c>
      <c r="C28" s="1">
        <v>76914</v>
      </c>
      <c r="D28" s="1">
        <v>76914</v>
      </c>
      <c r="E28" s="1">
        <v>80000</v>
      </c>
      <c r="F28" s="1">
        <v>80000</v>
      </c>
      <c r="G28" s="1">
        <v>80000</v>
      </c>
      <c r="H28" s="1">
        <v>80000</v>
      </c>
      <c r="I28" s="1">
        <v>80000</v>
      </c>
      <c r="J28" s="1">
        <v>80000</v>
      </c>
      <c r="K28" s="1">
        <v>80000</v>
      </c>
      <c r="L28" s="1">
        <v>80000</v>
      </c>
      <c r="M28" s="1">
        <v>80000</v>
      </c>
      <c r="N28" s="1">
        <v>80000</v>
      </c>
    </row>
    <row r="29" spans="1:14" outlineLevel="1" x14ac:dyDescent="0.7">
      <c r="B29" s="4" t="s">
        <v>20</v>
      </c>
      <c r="C29" s="1">
        <v>54000</v>
      </c>
      <c r="D29" s="1">
        <v>54000</v>
      </c>
      <c r="E29" s="1">
        <v>54000</v>
      </c>
      <c r="F29" s="1">
        <v>54000</v>
      </c>
      <c r="G29" s="1">
        <v>54000</v>
      </c>
      <c r="H29" s="1">
        <v>54000</v>
      </c>
      <c r="I29" s="1">
        <v>54000</v>
      </c>
      <c r="J29" s="1">
        <v>54000</v>
      </c>
      <c r="K29" s="1">
        <v>54000</v>
      </c>
      <c r="L29" s="1">
        <v>54000</v>
      </c>
      <c r="M29" s="1">
        <v>54000</v>
      </c>
      <c r="N29" s="1">
        <v>54000</v>
      </c>
    </row>
    <row r="30" spans="1:14" outlineLevel="1" x14ac:dyDescent="0.7">
      <c r="B30" s="4" t="s">
        <v>21</v>
      </c>
      <c r="C30" s="1">
        <v>81741</v>
      </c>
      <c r="D30" s="1">
        <v>81741</v>
      </c>
      <c r="E30" s="1">
        <v>100000</v>
      </c>
      <c r="F30" s="1">
        <v>100000</v>
      </c>
      <c r="G30" s="1">
        <v>100000</v>
      </c>
      <c r="H30" s="1">
        <v>100000</v>
      </c>
      <c r="I30" s="1">
        <v>100000</v>
      </c>
      <c r="J30" s="1">
        <v>100000</v>
      </c>
      <c r="K30" s="1">
        <v>100000</v>
      </c>
      <c r="L30" s="1">
        <v>100000</v>
      </c>
      <c r="M30" s="1">
        <v>100000</v>
      </c>
      <c r="N30" s="1">
        <v>100000</v>
      </c>
    </row>
    <row r="31" spans="1:14" outlineLevel="1" x14ac:dyDescent="0.7">
      <c r="B31" s="4" t="s">
        <v>16</v>
      </c>
      <c r="C31" s="1">
        <v>27000</v>
      </c>
      <c r="D31" s="1">
        <v>27000</v>
      </c>
      <c r="E31" s="1">
        <v>27000</v>
      </c>
      <c r="F31" s="1">
        <v>27000</v>
      </c>
      <c r="G31" s="1">
        <v>27000</v>
      </c>
      <c r="H31" s="1">
        <v>27000</v>
      </c>
      <c r="I31" s="1">
        <v>27000</v>
      </c>
      <c r="J31" s="1">
        <v>27000</v>
      </c>
      <c r="K31" s="1">
        <v>27000</v>
      </c>
      <c r="L31" s="1">
        <v>27000</v>
      </c>
      <c r="M31" s="1">
        <v>27000</v>
      </c>
      <c r="N31" s="1">
        <v>27000</v>
      </c>
    </row>
    <row r="32" spans="1:14" outlineLevel="1" x14ac:dyDescent="0.7">
      <c r="B32" s="4" t="s">
        <v>27</v>
      </c>
      <c r="C32" s="1"/>
      <c r="D32" s="1"/>
      <c r="E32" s="1">
        <v>200000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outlineLevel="1" x14ac:dyDescent="0.7">
      <c r="B33" s="4" t="s">
        <v>28</v>
      </c>
      <c r="C33" s="1"/>
      <c r="D33" s="1">
        <v>300000</v>
      </c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outlineLevel="1" x14ac:dyDescent="0.7">
      <c r="B34" s="4" t="s">
        <v>30</v>
      </c>
      <c r="C34" s="1">
        <v>50000</v>
      </c>
      <c r="D34" s="1">
        <v>50000</v>
      </c>
      <c r="E34" s="1">
        <v>50000</v>
      </c>
      <c r="F34" s="1">
        <v>50000</v>
      </c>
      <c r="G34" s="1">
        <v>50000</v>
      </c>
      <c r="H34" s="1">
        <v>50000</v>
      </c>
      <c r="I34" s="1">
        <v>50000</v>
      </c>
      <c r="J34" s="1">
        <v>50000</v>
      </c>
      <c r="K34" s="1">
        <v>50000</v>
      </c>
      <c r="L34" s="1">
        <v>50000</v>
      </c>
      <c r="M34" s="1">
        <v>50000</v>
      </c>
      <c r="N34" s="1">
        <v>50000</v>
      </c>
    </row>
    <row r="35" spans="1:14" outlineLevel="1" x14ac:dyDescent="0.7"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outlineLevel="1" x14ac:dyDescent="0.7"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outlineLevel="1" x14ac:dyDescent="0.7">
      <c r="B37" s="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outlineLevel="1" x14ac:dyDescent="0.7">
      <c r="B38" s="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outlineLevel="1" x14ac:dyDescent="0.7">
      <c r="B39" s="4" t="s">
        <v>14</v>
      </c>
      <c r="C39" s="9">
        <v>5858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s="6" customFormat="1" x14ac:dyDescent="0.7">
      <c r="A40" s="6" t="s">
        <v>23</v>
      </c>
      <c r="B40" s="7"/>
      <c r="C40" s="11">
        <f>SUM(C26:C39)</f>
        <v>404227</v>
      </c>
      <c r="D40" s="11">
        <f t="shared" ref="D40:N40" si="6">SUM(D26:D39)</f>
        <v>699655</v>
      </c>
      <c r="E40" s="11">
        <f t="shared" si="6"/>
        <v>621000</v>
      </c>
      <c r="F40" s="11">
        <f t="shared" si="6"/>
        <v>621000</v>
      </c>
      <c r="G40" s="11">
        <f t="shared" si="6"/>
        <v>421000</v>
      </c>
      <c r="H40" s="11">
        <f t="shared" si="6"/>
        <v>421000</v>
      </c>
      <c r="I40" s="11">
        <f t="shared" si="6"/>
        <v>421000</v>
      </c>
      <c r="J40" s="11">
        <f t="shared" si="6"/>
        <v>421000</v>
      </c>
      <c r="K40" s="11">
        <f t="shared" si="6"/>
        <v>421000</v>
      </c>
      <c r="L40" s="11">
        <f t="shared" si="6"/>
        <v>421000</v>
      </c>
      <c r="M40" s="11">
        <f t="shared" si="6"/>
        <v>421000</v>
      </c>
      <c r="N40" s="11">
        <f t="shared" si="6"/>
        <v>421000</v>
      </c>
    </row>
    <row r="41" spans="1:14" s="6" customFormat="1" x14ac:dyDescent="0.7">
      <c r="A41" s="6" t="s">
        <v>3</v>
      </c>
      <c r="C41" s="11">
        <f>C25-C40</f>
        <v>579334</v>
      </c>
      <c r="D41" s="11">
        <f t="shared" ref="D41:N41" si="7">D25-D40</f>
        <v>-152855</v>
      </c>
      <c r="E41" s="11">
        <f t="shared" si="7"/>
        <v>-175000</v>
      </c>
      <c r="F41" s="11">
        <f t="shared" si="7"/>
        <v>-35000</v>
      </c>
      <c r="G41" s="11">
        <f t="shared" si="7"/>
        <v>-198200</v>
      </c>
      <c r="H41" s="11">
        <f t="shared" si="7"/>
        <v>-198200</v>
      </c>
      <c r="I41" s="11">
        <f t="shared" si="7"/>
        <v>101800</v>
      </c>
      <c r="J41" s="11">
        <f t="shared" si="7"/>
        <v>101800</v>
      </c>
      <c r="K41" s="11">
        <f t="shared" si="7"/>
        <v>101800</v>
      </c>
      <c r="L41" s="11">
        <f t="shared" si="7"/>
        <v>101800</v>
      </c>
      <c r="M41" s="11">
        <f t="shared" si="7"/>
        <v>101800</v>
      </c>
      <c r="N41" s="11">
        <f t="shared" si="7"/>
        <v>101800</v>
      </c>
    </row>
    <row r="42" spans="1:14" s="12" customFormat="1" x14ac:dyDescent="0.7">
      <c r="A42" s="12" t="s">
        <v>4</v>
      </c>
      <c r="C42" s="13">
        <f>SUM(C9,C41)</f>
        <v>2446651</v>
      </c>
      <c r="D42" s="13">
        <f t="shared" ref="D42:N42" si="8">SUM(D9,D41)</f>
        <v>2293796</v>
      </c>
      <c r="E42" s="13">
        <f t="shared" si="8"/>
        <v>2118796</v>
      </c>
      <c r="F42" s="13">
        <f t="shared" si="8"/>
        <v>2083796</v>
      </c>
      <c r="G42" s="13">
        <f t="shared" si="8"/>
        <v>1885596</v>
      </c>
      <c r="H42" s="13">
        <f t="shared" si="8"/>
        <v>1687396</v>
      </c>
      <c r="I42" s="13">
        <f t="shared" si="8"/>
        <v>1789196</v>
      </c>
      <c r="J42" s="13">
        <f t="shared" si="8"/>
        <v>1890996</v>
      </c>
      <c r="K42" s="13">
        <f t="shared" si="8"/>
        <v>1992796</v>
      </c>
      <c r="L42" s="13">
        <f t="shared" si="8"/>
        <v>2094596</v>
      </c>
      <c r="M42" s="13">
        <f t="shared" si="8"/>
        <v>2196396</v>
      </c>
      <c r="N42" s="13">
        <f t="shared" si="8"/>
        <v>2298196</v>
      </c>
    </row>
    <row r="43" spans="1:14" s="2" customFormat="1" x14ac:dyDescent="0.7">
      <c r="A43" s="2" t="s">
        <v>5</v>
      </c>
      <c r="B43" t="s">
        <v>15</v>
      </c>
      <c r="C43" s="1">
        <v>25000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x14ac:dyDescent="0.7">
      <c r="B44" s="2" t="s">
        <v>7</v>
      </c>
      <c r="C44" s="3">
        <v>571651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7">
      <c r="B45" t="s">
        <v>8</v>
      </c>
      <c r="C45" s="1">
        <v>496817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7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7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7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2:14" x14ac:dyDescent="0.7">
      <c r="B49" t="s">
        <v>9</v>
      </c>
      <c r="C49" s="9">
        <v>1403713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2:14" x14ac:dyDescent="0.7">
      <c r="B50" t="s">
        <v>6</v>
      </c>
      <c r="C50" s="10">
        <f>SUM(C43:C49)</f>
        <v>2497181</v>
      </c>
      <c r="D50" s="10">
        <f t="shared" ref="D50:N50" si="9">SUM(D43:D49)</f>
        <v>0</v>
      </c>
      <c r="E50" s="10">
        <f t="shared" si="9"/>
        <v>0</v>
      </c>
      <c r="F50" s="10">
        <f t="shared" si="9"/>
        <v>0</v>
      </c>
      <c r="G50" s="10">
        <f t="shared" si="9"/>
        <v>0</v>
      </c>
      <c r="H50" s="10">
        <f t="shared" si="9"/>
        <v>0</v>
      </c>
      <c r="I50" s="10">
        <f t="shared" si="9"/>
        <v>0</v>
      </c>
      <c r="J50" s="10">
        <f t="shared" si="9"/>
        <v>0</v>
      </c>
      <c r="K50" s="10">
        <f t="shared" si="9"/>
        <v>0</v>
      </c>
      <c r="L50" s="10">
        <f t="shared" si="9"/>
        <v>0</v>
      </c>
      <c r="M50" s="10">
        <f t="shared" si="9"/>
        <v>0</v>
      </c>
      <c r="N50" s="10">
        <f t="shared" si="9"/>
        <v>0</v>
      </c>
    </row>
    <row r="66" spans="1:14" x14ac:dyDescent="0.7">
      <c r="A66" t="s">
        <v>29</v>
      </c>
      <c r="B66" t="s">
        <v>1</v>
      </c>
      <c r="C66" s="1">
        <f t="shared" ref="C66:N66" si="10">C25</f>
        <v>983561</v>
      </c>
      <c r="D66" s="1">
        <f t="shared" si="10"/>
        <v>546800</v>
      </c>
      <c r="E66" s="1">
        <f t="shared" si="10"/>
        <v>446000</v>
      </c>
      <c r="F66" s="1">
        <f t="shared" si="10"/>
        <v>586000</v>
      </c>
      <c r="G66" s="1">
        <f t="shared" si="10"/>
        <v>222800</v>
      </c>
      <c r="H66" s="1">
        <f t="shared" si="10"/>
        <v>222800</v>
      </c>
      <c r="I66" s="1">
        <f t="shared" si="10"/>
        <v>522800</v>
      </c>
      <c r="J66" s="1">
        <f t="shared" si="10"/>
        <v>522800</v>
      </c>
      <c r="K66" s="1">
        <f t="shared" si="10"/>
        <v>522800</v>
      </c>
      <c r="L66" s="1">
        <f t="shared" si="10"/>
        <v>522800</v>
      </c>
      <c r="M66" s="1">
        <f t="shared" si="10"/>
        <v>522800</v>
      </c>
      <c r="N66" s="1">
        <f t="shared" si="10"/>
        <v>522800</v>
      </c>
    </row>
    <row r="67" spans="1:14" x14ac:dyDescent="0.7">
      <c r="B67" t="s">
        <v>2</v>
      </c>
      <c r="C67" s="1">
        <f t="shared" ref="C67:N67" si="11">-C40</f>
        <v>-404227</v>
      </c>
      <c r="D67" s="1">
        <f t="shared" si="11"/>
        <v>-699655</v>
      </c>
      <c r="E67" s="1">
        <f t="shared" si="11"/>
        <v>-621000</v>
      </c>
      <c r="F67" s="1">
        <f t="shared" si="11"/>
        <v>-621000</v>
      </c>
      <c r="G67" s="1">
        <f t="shared" si="11"/>
        <v>-421000</v>
      </c>
      <c r="H67" s="1">
        <f t="shared" si="11"/>
        <v>-421000</v>
      </c>
      <c r="I67" s="1">
        <f t="shared" si="11"/>
        <v>-421000</v>
      </c>
      <c r="J67" s="1">
        <f t="shared" si="11"/>
        <v>-421000</v>
      </c>
      <c r="K67" s="1">
        <f t="shared" si="11"/>
        <v>-421000</v>
      </c>
      <c r="L67" s="1">
        <f t="shared" si="11"/>
        <v>-421000</v>
      </c>
      <c r="M67" s="1">
        <f t="shared" si="11"/>
        <v>-421000</v>
      </c>
      <c r="N67" s="1">
        <f t="shared" si="11"/>
        <v>-421000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資金繰り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2017-08-22T04:33:57Z</dcterms:created>
  <dcterms:modified xsi:type="dcterms:W3CDTF">2017-08-22T04:34:04Z</dcterms:modified>
</cp:coreProperties>
</file>