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/>
  <bookViews>
    <workbookView xWindow="0" yWindow="0" windowWidth="12825" windowHeight="6900" activeTab="1"/>
  </bookViews>
  <sheets>
    <sheet name="会計ソフト" sheetId="1" r:id="rId1"/>
    <sheet name="決算予測" sheetId="2" r:id="rId2"/>
  </sheets>
  <definedNames>
    <definedName name="_xlnm._FilterDatabase" localSheetId="1" hidden="1">決算予測!$A$1:$Q$204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6" i="2" l="1"/>
  <c r="N25" i="2"/>
  <c r="I26" i="2"/>
  <c r="H26" i="2"/>
  <c r="G26" i="2"/>
  <c r="F26" i="2"/>
  <c r="E26" i="2"/>
  <c r="D26" i="2"/>
  <c r="C26" i="2"/>
  <c r="B26" i="2"/>
  <c r="I25" i="2"/>
  <c r="H25" i="2"/>
  <c r="G25" i="2"/>
  <c r="F25" i="2"/>
  <c r="E25" i="2"/>
  <c r="D25" i="2"/>
  <c r="C25" i="2"/>
  <c r="B25" i="2"/>
  <c r="B16" i="2"/>
  <c r="C16" i="2"/>
  <c r="D16" i="2"/>
  <c r="E16" i="2"/>
  <c r="F16" i="2"/>
  <c r="G16" i="2"/>
  <c r="H16" i="2"/>
  <c r="I16" i="2"/>
  <c r="B17" i="2"/>
  <c r="C17" i="2"/>
  <c r="D17" i="2"/>
  <c r="E17" i="2"/>
  <c r="F17" i="2"/>
  <c r="G17" i="2"/>
  <c r="H17" i="2"/>
  <c r="I17" i="2"/>
  <c r="B18" i="2"/>
  <c r="C18" i="2"/>
  <c r="D18" i="2"/>
  <c r="E18" i="2"/>
  <c r="F18" i="2"/>
  <c r="G18" i="2"/>
  <c r="H18" i="2"/>
  <c r="I18" i="2"/>
  <c r="B19" i="2"/>
  <c r="C19" i="2"/>
  <c r="D19" i="2"/>
  <c r="E19" i="2"/>
  <c r="F19" i="2"/>
  <c r="G19" i="2"/>
  <c r="H19" i="2"/>
  <c r="I19" i="2"/>
  <c r="B20" i="2"/>
  <c r="C20" i="2"/>
  <c r="D20" i="2"/>
  <c r="E20" i="2"/>
  <c r="F20" i="2"/>
  <c r="G20" i="2"/>
  <c r="H20" i="2"/>
  <c r="I20" i="2"/>
  <c r="B21" i="2"/>
  <c r="C21" i="2"/>
  <c r="D21" i="2"/>
  <c r="E21" i="2"/>
  <c r="F21" i="2"/>
  <c r="G21" i="2"/>
  <c r="H21" i="2"/>
  <c r="I21" i="2"/>
  <c r="B22" i="2"/>
  <c r="C22" i="2"/>
  <c r="D22" i="2"/>
  <c r="E22" i="2"/>
  <c r="F22" i="2"/>
  <c r="G22" i="2"/>
  <c r="H22" i="2"/>
  <c r="I22" i="2"/>
  <c r="I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23" i="2"/>
  <c r="I24" i="2"/>
  <c r="I27" i="2"/>
  <c r="I28" i="2"/>
  <c r="I29" i="2"/>
  <c r="I30" i="2"/>
  <c r="J23" i="2"/>
  <c r="K23" i="2"/>
  <c r="L23" i="2"/>
  <c r="M23" i="2"/>
  <c r="K4" i="2"/>
  <c r="L4" i="2"/>
  <c r="M4" i="2"/>
  <c r="J4" i="2"/>
  <c r="C2" i="2"/>
  <c r="D2" i="2"/>
  <c r="E2" i="2"/>
  <c r="F2" i="2"/>
  <c r="G2" i="2"/>
  <c r="H2" i="2"/>
  <c r="C3" i="2"/>
  <c r="D3" i="2"/>
  <c r="E3" i="2"/>
  <c r="F3" i="2"/>
  <c r="G3" i="2"/>
  <c r="H3" i="2"/>
  <c r="C4" i="2"/>
  <c r="D4" i="2"/>
  <c r="E4" i="2"/>
  <c r="F4" i="2"/>
  <c r="G4" i="2"/>
  <c r="H4" i="2"/>
  <c r="C5" i="2"/>
  <c r="D5" i="2"/>
  <c r="E5" i="2"/>
  <c r="F5" i="2"/>
  <c r="G5" i="2"/>
  <c r="H5" i="2"/>
  <c r="C6" i="2"/>
  <c r="D6" i="2"/>
  <c r="E6" i="2"/>
  <c r="F6" i="2"/>
  <c r="G6" i="2"/>
  <c r="H6" i="2"/>
  <c r="C7" i="2"/>
  <c r="D7" i="2"/>
  <c r="E7" i="2"/>
  <c r="F7" i="2"/>
  <c r="G7" i="2"/>
  <c r="H7" i="2"/>
  <c r="C8" i="2"/>
  <c r="D8" i="2"/>
  <c r="E8" i="2"/>
  <c r="F8" i="2"/>
  <c r="G8" i="2"/>
  <c r="H8" i="2"/>
  <c r="C9" i="2"/>
  <c r="D9" i="2"/>
  <c r="E9" i="2"/>
  <c r="F9" i="2"/>
  <c r="G9" i="2"/>
  <c r="H9" i="2"/>
  <c r="C10" i="2"/>
  <c r="D10" i="2"/>
  <c r="E10" i="2"/>
  <c r="F10" i="2"/>
  <c r="G10" i="2"/>
  <c r="H10" i="2"/>
  <c r="C11" i="2"/>
  <c r="D11" i="2"/>
  <c r="E11" i="2"/>
  <c r="F11" i="2"/>
  <c r="G11" i="2"/>
  <c r="H11" i="2"/>
  <c r="C12" i="2"/>
  <c r="D12" i="2"/>
  <c r="E12" i="2"/>
  <c r="F12" i="2"/>
  <c r="G12" i="2"/>
  <c r="H12" i="2"/>
  <c r="C13" i="2"/>
  <c r="D13" i="2"/>
  <c r="E13" i="2"/>
  <c r="F13" i="2"/>
  <c r="G13" i="2"/>
  <c r="H13" i="2"/>
  <c r="C14" i="2"/>
  <c r="D14" i="2"/>
  <c r="E14" i="2"/>
  <c r="F14" i="2"/>
  <c r="G14" i="2"/>
  <c r="H14" i="2"/>
  <c r="C15" i="2"/>
  <c r="D15" i="2"/>
  <c r="E15" i="2"/>
  <c r="F15" i="2"/>
  <c r="G15" i="2"/>
  <c r="H15" i="2"/>
  <c r="C29" i="2"/>
  <c r="D29" i="2"/>
  <c r="E29" i="2"/>
  <c r="F29" i="2"/>
  <c r="G29" i="2"/>
  <c r="H29" i="2"/>
  <c r="B3" i="2"/>
  <c r="N3" i="2"/>
  <c r="B5" i="2"/>
  <c r="B6" i="2"/>
  <c r="N6" i="2"/>
  <c r="B7" i="2"/>
  <c r="B8" i="2"/>
  <c r="B9" i="2"/>
  <c r="B10" i="2"/>
  <c r="N10" i="2"/>
  <c r="B11" i="2"/>
  <c r="B12" i="2"/>
  <c r="B13" i="2"/>
  <c r="B14" i="2"/>
  <c r="N14" i="2"/>
  <c r="B15" i="2"/>
  <c r="N17" i="2"/>
  <c r="N20" i="2"/>
  <c r="B29" i="2"/>
  <c r="B2" i="2"/>
  <c r="B4" i="2"/>
  <c r="B23" i="2"/>
  <c r="G23" i="2"/>
  <c r="G24" i="2"/>
  <c r="G27" i="2"/>
  <c r="G28" i="2"/>
  <c r="G30" i="2"/>
  <c r="E23" i="2"/>
  <c r="E24" i="2"/>
  <c r="E27" i="2"/>
  <c r="E28" i="2"/>
  <c r="E30" i="2"/>
  <c r="C23" i="2"/>
  <c r="C24" i="2"/>
  <c r="H23" i="2"/>
  <c r="H24" i="2"/>
  <c r="F23" i="2"/>
  <c r="F24" i="2"/>
  <c r="D23" i="2"/>
  <c r="D24" i="2"/>
  <c r="N2" i="2"/>
  <c r="F27" i="2"/>
  <c r="F28" i="2"/>
  <c r="F30" i="2"/>
  <c r="D27" i="2"/>
  <c r="D28" i="2"/>
  <c r="D30" i="2"/>
  <c r="C27" i="2"/>
  <c r="C28" i="2"/>
  <c r="C30" i="2"/>
  <c r="N19" i="2"/>
  <c r="N16" i="2"/>
  <c r="N15" i="2"/>
  <c r="N13" i="2"/>
  <c r="N11" i="2"/>
  <c r="N9" i="2"/>
  <c r="N7" i="2"/>
  <c r="N5" i="2"/>
  <c r="N18" i="2"/>
  <c r="N12" i="2"/>
  <c r="N8" i="2"/>
  <c r="J24" i="2"/>
  <c r="L24" i="2"/>
  <c r="N22" i="2"/>
  <c r="N21" i="2"/>
  <c r="N29" i="2"/>
  <c r="M24" i="2"/>
  <c r="M27" i="2"/>
  <c r="M28" i="2"/>
  <c r="M30" i="2"/>
  <c r="K24" i="2"/>
  <c r="K27" i="2"/>
  <c r="K28" i="2"/>
  <c r="K30" i="2"/>
  <c r="N4" i="2"/>
  <c r="H27" i="2"/>
  <c r="H28" i="2"/>
  <c r="H30" i="2"/>
  <c r="N23" i="2"/>
  <c r="B24" i="2"/>
  <c r="B27" i="2"/>
  <c r="B28" i="2"/>
  <c r="B30" i="2"/>
  <c r="J27" i="2"/>
  <c r="J28" i="2"/>
  <c r="J30" i="2"/>
  <c r="L27" i="2"/>
  <c r="L28" i="2"/>
  <c r="L30" i="2"/>
  <c r="N24" i="2"/>
  <c r="N27" i="2"/>
  <c r="N28" i="2"/>
  <c r="N30" i="2"/>
</calcChain>
</file>

<file path=xl/sharedStrings.xml><?xml version="1.0" encoding="utf-8"?>
<sst xmlns="http://schemas.openxmlformats.org/spreadsheetml/2006/main" count="1146" uniqueCount="308">
  <si>
    <t>帳票名</t>
  </si>
  <si>
    <t>残高試算表(年間推移)</t>
  </si>
  <si>
    <t>書式名</t>
  </si>
  <si>
    <t>汎用形式</t>
  </si>
  <si>
    <t>事業所名</t>
  </si>
  <si>
    <t>株式会社　弥生トレーディング</t>
  </si>
  <si>
    <t>処理日時</t>
  </si>
  <si>
    <t>集計期間</t>
  </si>
  <si>
    <t>決算仕訳を含む</t>
  </si>
  <si>
    <t>税抜／税込</t>
  </si>
  <si>
    <t>税抜</t>
  </si>
  <si>
    <t>[表題行]</t>
  </si>
  <si>
    <t>集計部門</t>
  </si>
  <si>
    <t>分類</t>
  </si>
  <si>
    <t>勘定科目</t>
  </si>
  <si>
    <t xml:space="preserve"> 4月度</t>
  </si>
  <si>
    <t xml:space="preserve"> 5月度</t>
  </si>
  <si>
    <t xml:space="preserve"> 6月度</t>
  </si>
  <si>
    <t xml:space="preserve"> 7月度</t>
  </si>
  <si>
    <t xml:space="preserve"> 8月度</t>
  </si>
  <si>
    <t xml:space="preserve"> 9月度</t>
  </si>
  <si>
    <t>10月度</t>
  </si>
  <si>
    <t>11月度</t>
  </si>
  <si>
    <t>12月度</t>
  </si>
  <si>
    <t xml:space="preserve"> 1月度</t>
  </si>
  <si>
    <t xml:space="preserve"> 2月度</t>
  </si>
  <si>
    <t xml:space="preserve"> 3月度</t>
  </si>
  <si>
    <t>下半期残高(合計)</t>
  </si>
  <si>
    <t>当期仮残高(合計)</t>
  </si>
  <si>
    <t>決算残高(合計)</t>
  </si>
  <si>
    <t>当期残高(合計)</t>
  </si>
  <si>
    <t>[区分行]</t>
  </si>
  <si>
    <t>事業所(合計)</t>
  </si>
  <si>
    <t>[貸借対照表]</t>
  </si>
  <si>
    <t>[現金･預金]</t>
  </si>
  <si>
    <t>[明細行]</t>
  </si>
  <si>
    <t>現金</t>
  </si>
  <si>
    <t>小口現金</t>
  </si>
  <si>
    <t>当座預金</t>
  </si>
  <si>
    <t>普通預金</t>
  </si>
  <si>
    <t>定期預金</t>
  </si>
  <si>
    <t>通知預金</t>
  </si>
  <si>
    <t>定期積金</t>
  </si>
  <si>
    <t>別段預金</t>
  </si>
  <si>
    <t>郵便貯金</t>
  </si>
  <si>
    <t>[合計行]</t>
  </si>
  <si>
    <t>現金･預金合計</t>
  </si>
  <si>
    <t>[売上債権]</t>
  </si>
  <si>
    <t>受取手形</t>
  </si>
  <si>
    <t>不渡手形</t>
  </si>
  <si>
    <t>売掛金</t>
  </si>
  <si>
    <t>貸倒引当金(売)</t>
  </si>
  <si>
    <t>売上債権合計</t>
  </si>
  <si>
    <t>[有価証券]</t>
  </si>
  <si>
    <t>有価証券</t>
  </si>
  <si>
    <t>有価証券合計</t>
  </si>
  <si>
    <t>[棚卸資産]</t>
  </si>
  <si>
    <t>商品</t>
  </si>
  <si>
    <t>製品</t>
  </si>
  <si>
    <t>副産物作業くず</t>
  </si>
  <si>
    <t>半製品</t>
  </si>
  <si>
    <t>原材料</t>
  </si>
  <si>
    <t>仕掛品</t>
  </si>
  <si>
    <t>貯蔵品</t>
  </si>
  <si>
    <t>棚卸資産合計</t>
  </si>
  <si>
    <t>[他流動資産]</t>
  </si>
  <si>
    <t>前渡金</t>
  </si>
  <si>
    <t>立替金</t>
  </si>
  <si>
    <t>前払費用</t>
  </si>
  <si>
    <t>繰延税金資産(流)</t>
  </si>
  <si>
    <t>未収収益</t>
  </si>
  <si>
    <t>短期貸付金</t>
  </si>
  <si>
    <t>未収入金</t>
  </si>
  <si>
    <t>仮払金</t>
  </si>
  <si>
    <t>預け金</t>
  </si>
  <si>
    <t>仮払消費税等</t>
  </si>
  <si>
    <t>貸倒引当金(他)</t>
  </si>
  <si>
    <t>他流動資産合計</t>
  </si>
  <si>
    <t>流動資産合計</t>
  </si>
  <si>
    <t>[有形固定資産]</t>
  </si>
  <si>
    <t>建物</t>
  </si>
  <si>
    <t>附属設備</t>
  </si>
  <si>
    <t>構築物</t>
  </si>
  <si>
    <t>機械装置</t>
  </si>
  <si>
    <t>車両運搬具</t>
  </si>
  <si>
    <t>工具器具備品</t>
  </si>
  <si>
    <t>一括償却資産</t>
  </si>
  <si>
    <t>減価償却累計額</t>
  </si>
  <si>
    <t>土地</t>
  </si>
  <si>
    <t>建設仮勘定</t>
  </si>
  <si>
    <t>有形固定資産計</t>
  </si>
  <si>
    <t>[無形固定資産]</t>
  </si>
  <si>
    <t>電話加入権</t>
  </si>
  <si>
    <t>施設利用権</t>
  </si>
  <si>
    <t>工業所有権</t>
  </si>
  <si>
    <t>営業権</t>
  </si>
  <si>
    <t>借地権</t>
  </si>
  <si>
    <t>ソフトウェア</t>
  </si>
  <si>
    <t>無形固定資産計</t>
  </si>
  <si>
    <t>[投資その他の資産]</t>
  </si>
  <si>
    <t>投資有価証券</t>
  </si>
  <si>
    <t>関係会社株式</t>
  </si>
  <si>
    <t>出資金</t>
  </si>
  <si>
    <t>関係会社出資金</t>
  </si>
  <si>
    <t>敷金</t>
  </si>
  <si>
    <t>差入保証金</t>
  </si>
  <si>
    <t>長期貸付金</t>
  </si>
  <si>
    <t>長期固定性預金</t>
  </si>
  <si>
    <t>長期滞留債権</t>
  </si>
  <si>
    <t>長期前払費用</t>
  </si>
  <si>
    <t>前払年金費用</t>
  </si>
  <si>
    <t>繰延税金資産(固)</t>
  </si>
  <si>
    <t>預託金</t>
  </si>
  <si>
    <t>貸倒引当金(投)</t>
  </si>
  <si>
    <t>投資その他の資産合計</t>
  </si>
  <si>
    <t>固定資産合計</t>
  </si>
  <si>
    <t>[繰延資産]</t>
  </si>
  <si>
    <t>創立費</t>
  </si>
  <si>
    <t>開業費</t>
  </si>
  <si>
    <t>開発費</t>
  </si>
  <si>
    <t>繰延資産合計</t>
  </si>
  <si>
    <t>[諸口]</t>
  </si>
  <si>
    <t>複合</t>
  </si>
  <si>
    <t>未確定勘定</t>
  </si>
  <si>
    <t>資産合計</t>
  </si>
  <si>
    <t>[仕入債務]</t>
  </si>
  <si>
    <t>支払手形</t>
  </si>
  <si>
    <t>買掛金</t>
  </si>
  <si>
    <t>仕入債務合計</t>
  </si>
  <si>
    <t>[他流動負債]</t>
  </si>
  <si>
    <t>設備支払手形</t>
  </si>
  <si>
    <t>短期借入金</t>
  </si>
  <si>
    <t>未払金</t>
  </si>
  <si>
    <t>未払費用</t>
  </si>
  <si>
    <t>未払配当金</t>
  </si>
  <si>
    <t>未払役員賞与</t>
  </si>
  <si>
    <t>未払法人税等</t>
  </si>
  <si>
    <t>未払消費税等</t>
  </si>
  <si>
    <t>繰延税金負債(流)</t>
  </si>
  <si>
    <t>前受金</t>
  </si>
  <si>
    <t>預り金</t>
  </si>
  <si>
    <t>前受収益</t>
  </si>
  <si>
    <t>仮受金</t>
  </si>
  <si>
    <t>預り保証金</t>
  </si>
  <si>
    <t>割引手形</t>
  </si>
  <si>
    <t>裏書手形</t>
  </si>
  <si>
    <t>仮受消費税等</t>
  </si>
  <si>
    <t>他流動負債合計</t>
  </si>
  <si>
    <t>流動負債合計</t>
  </si>
  <si>
    <t>[固定負債]</t>
  </si>
  <si>
    <t>長期借入金</t>
  </si>
  <si>
    <t>長期未払金</t>
  </si>
  <si>
    <t>繰延税金負債(固)</t>
  </si>
  <si>
    <t>退職給付引当金</t>
  </si>
  <si>
    <t>固定負債合計</t>
  </si>
  <si>
    <t>負債合計</t>
  </si>
  <si>
    <t>[資本金]</t>
  </si>
  <si>
    <t>資本金</t>
  </si>
  <si>
    <t>資本金合計</t>
  </si>
  <si>
    <t>[新株式申込証拠金]</t>
  </si>
  <si>
    <t>新株式申込証拠金</t>
  </si>
  <si>
    <t>新株式申込証拠金合計</t>
  </si>
  <si>
    <t>[資本剰余金]</t>
  </si>
  <si>
    <t>資本準備金</t>
  </si>
  <si>
    <t>資本準備金合計</t>
  </si>
  <si>
    <t>資本金及び準備金減少差益</t>
  </si>
  <si>
    <t>自己株式処分差額</t>
  </si>
  <si>
    <t>その他資本剰余金合計</t>
  </si>
  <si>
    <t>資本剰余金合計</t>
  </si>
  <si>
    <t>[利益剰余金]</t>
  </si>
  <si>
    <t>利益準備金</t>
  </si>
  <si>
    <t>利益準備金合計</t>
  </si>
  <si>
    <t>別途積立金</t>
  </si>
  <si>
    <t>任意積立金合計</t>
  </si>
  <si>
    <t>繰越利益</t>
  </si>
  <si>
    <t>当期純損益金額</t>
  </si>
  <si>
    <t>繰越利益剰余金合計</t>
  </si>
  <si>
    <t>その他利益剰余金合計</t>
  </si>
  <si>
    <t>利益剰余金合計</t>
  </si>
  <si>
    <t>[自己株式]</t>
  </si>
  <si>
    <t>自己株式</t>
  </si>
  <si>
    <t>自己株式合計</t>
  </si>
  <si>
    <t>[自己株式申込証拠金]</t>
  </si>
  <si>
    <t>自己株式申込証拠金</t>
  </si>
  <si>
    <t>自己株式申込証拠金合計</t>
  </si>
  <si>
    <t>株主資本合計</t>
  </si>
  <si>
    <t>[評価･換算差額等]</t>
  </si>
  <si>
    <t>その他有価証券評価差額金</t>
  </si>
  <si>
    <t>繰延ヘッジ損益</t>
  </si>
  <si>
    <t>土地再評価差額金</t>
  </si>
  <si>
    <t>評価･換算差額等合計</t>
  </si>
  <si>
    <t>[新株予約権]</t>
  </si>
  <si>
    <t>新株予約権</t>
  </si>
  <si>
    <t>新株予約権合計</t>
  </si>
  <si>
    <t>純資産合計</t>
  </si>
  <si>
    <t>負債･純資産合計</t>
  </si>
  <si>
    <t>[損益計算書]</t>
  </si>
  <si>
    <t>[売上高]</t>
  </si>
  <si>
    <t>売上高</t>
  </si>
  <si>
    <t>売上値引高</t>
  </si>
  <si>
    <t>売上戻り高</t>
  </si>
  <si>
    <t>売上割戻し高</t>
  </si>
  <si>
    <t>役務収益</t>
  </si>
  <si>
    <t>売上高合計</t>
  </si>
  <si>
    <t>[売上原価]</t>
  </si>
  <si>
    <t>期首商品棚卸高</t>
  </si>
  <si>
    <t>仕入高</t>
  </si>
  <si>
    <t>仕入値引高</t>
  </si>
  <si>
    <t>仕入戻し高</t>
  </si>
  <si>
    <t>仕入割戻し高</t>
  </si>
  <si>
    <t>当期商品仕入高</t>
  </si>
  <si>
    <t>合計</t>
  </si>
  <si>
    <t>他勘定振替高(商)</t>
  </si>
  <si>
    <t>期末商品棚卸高</t>
  </si>
  <si>
    <t>商品売上原価</t>
  </si>
  <si>
    <t>期首製品棚卸高</t>
  </si>
  <si>
    <t>当期製品製造原価</t>
  </si>
  <si>
    <t>他勘定振替高(製)</t>
  </si>
  <si>
    <t>期末製品棚卸高</t>
  </si>
  <si>
    <t>製品売上原価</t>
  </si>
  <si>
    <t>売上原価</t>
  </si>
  <si>
    <t>売上総損益金額</t>
  </si>
  <si>
    <t>[販売管理費]</t>
  </si>
  <si>
    <t>役員報酬</t>
  </si>
  <si>
    <t>役員賞与</t>
  </si>
  <si>
    <t>給料手当</t>
  </si>
  <si>
    <t>雑給</t>
  </si>
  <si>
    <t>賞与</t>
  </si>
  <si>
    <t>退職金</t>
  </si>
  <si>
    <t>法定福利費</t>
  </si>
  <si>
    <t>福利厚生費</t>
  </si>
  <si>
    <t>退職給付費用</t>
  </si>
  <si>
    <t>採用教育費</t>
  </si>
  <si>
    <t>外注費</t>
  </si>
  <si>
    <t>荷造運賃</t>
  </si>
  <si>
    <t>広告宣伝費</t>
  </si>
  <si>
    <t>交際費</t>
  </si>
  <si>
    <t>会議費</t>
  </si>
  <si>
    <t>旅費交通費</t>
  </si>
  <si>
    <t>通信費</t>
  </si>
  <si>
    <t>販売手数料</t>
  </si>
  <si>
    <t>販売促進費</t>
  </si>
  <si>
    <t>消耗品費</t>
  </si>
  <si>
    <t>事務用品費</t>
  </si>
  <si>
    <t>修繕費</t>
  </si>
  <si>
    <t>水道光熱費</t>
  </si>
  <si>
    <t>新聞図書費</t>
  </si>
  <si>
    <t>諸会費</t>
  </si>
  <si>
    <t>支払手数料</t>
  </si>
  <si>
    <t>車両費</t>
  </si>
  <si>
    <t>地代家賃</t>
  </si>
  <si>
    <t>賃借料</t>
  </si>
  <si>
    <t>リース料</t>
  </si>
  <si>
    <t>保険料</t>
  </si>
  <si>
    <t>租税公課</t>
  </si>
  <si>
    <t>支払報酬料</t>
  </si>
  <si>
    <t>寄付金</t>
  </si>
  <si>
    <t>研究開発費</t>
  </si>
  <si>
    <t>減価償却費</t>
  </si>
  <si>
    <t>長期前払費用償却</t>
  </si>
  <si>
    <t>繰延資産償却(販)</t>
  </si>
  <si>
    <t>貸倒損失(販)</t>
  </si>
  <si>
    <t>貸倒引当金繰入額(販)</t>
  </si>
  <si>
    <t>雑費</t>
  </si>
  <si>
    <t>販売管理費計</t>
  </si>
  <si>
    <t>営業損益金額</t>
  </si>
  <si>
    <t>[営業外収益]</t>
  </si>
  <si>
    <t>受取利息</t>
  </si>
  <si>
    <t>受取配当金</t>
  </si>
  <si>
    <t>仕入割引</t>
  </si>
  <si>
    <t>有価証券売却益</t>
  </si>
  <si>
    <t>貸倒引当金戻入額</t>
  </si>
  <si>
    <t>雑収入</t>
  </si>
  <si>
    <t>営業外収益合計</t>
  </si>
  <si>
    <t>[営業外費用]</t>
  </si>
  <si>
    <t>支払利息</t>
  </si>
  <si>
    <t>割引料</t>
  </si>
  <si>
    <t>手形売却損</t>
  </si>
  <si>
    <t>貸倒損失(外)</t>
  </si>
  <si>
    <t>売上割引</t>
  </si>
  <si>
    <t>有価証券売却損</t>
  </si>
  <si>
    <t>繰延資産償却(外)</t>
  </si>
  <si>
    <t>貸倒引当金繰入額(外)</t>
  </si>
  <si>
    <t>雑損失</t>
  </si>
  <si>
    <t>営業外費用合計</t>
  </si>
  <si>
    <t>経常損益金額</t>
  </si>
  <si>
    <t>[特別利益]</t>
  </si>
  <si>
    <t>前期損益修正益</t>
  </si>
  <si>
    <t>固定資産売却益</t>
  </si>
  <si>
    <t>投資有価証券売却益</t>
  </si>
  <si>
    <t>特別利益合計</t>
  </si>
  <si>
    <t>[特別損失]</t>
  </si>
  <si>
    <t>前期損益修正損</t>
  </si>
  <si>
    <t>固定資産売却損</t>
  </si>
  <si>
    <t>固定資産除却損</t>
  </si>
  <si>
    <t>投資有価証券売却損</t>
  </si>
  <si>
    <t>特別損失合計</t>
  </si>
  <si>
    <t>[当期純損益]</t>
  </si>
  <si>
    <t>税引前当期純損益金額</t>
  </si>
  <si>
    <t>法人税、住民税及び事業税</t>
  </si>
  <si>
    <t>法人税等</t>
  </si>
  <si>
    <t>法人税等調整額</t>
  </si>
  <si>
    <t>売上総利益</t>
    <rPh sb="0" eb="2">
      <t>ウリアゲ</t>
    </rPh>
    <rPh sb="2" eb="5">
      <t>ソウリエキ</t>
    </rPh>
    <phoneticPr fontId="1"/>
  </si>
  <si>
    <t>経常利益</t>
    <rPh sb="0" eb="2">
      <t>ケイジョウ</t>
    </rPh>
    <rPh sb="2" eb="4">
      <t>リエキ</t>
    </rPh>
    <phoneticPr fontId="1"/>
  </si>
  <si>
    <t>営業利益</t>
  </si>
  <si>
    <t>税引前当期純利益</t>
  </si>
  <si>
    <t>当期純利益</t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</si>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</sst>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,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31" fontId="0" fillId="0" borderId="0" xfId="0" applyNumberFormat="1">
      <alignment vertical="center"/>
    </xf>
    <xf numFmtId="21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2" fillId="0" borderId="0" xfId="0" applyFont="1" applyBorder="1">
      <alignment vertical="center"/>
    </xf>
    <xf numFmtId="55" fontId="3" fillId="2" borderId="0" xfId="0" applyNumberFormat="1" applyFont="1" applyFill="1" applyBorder="1">
      <alignment vertical="center"/>
    </xf>
    <xf numFmtId="55" fontId="3" fillId="0" borderId="0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0" fontId="0" fillId="0" borderId="0" xfId="0" applyBorder="1" applyAlignment="1">
      <alignment horizontal="left" vertical="center" indent="1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8"/>
  <sheetViews>
    <sheetView workbookViewId="0">
      <selection activeCell="L9" sqref="L9"/>
    </sheetView>
  </sheetViews>
  <sheetFormatPr defaultRowHeight="17.649999999999999" x14ac:dyDescent="0.7"/>
  <sheetData>
    <row r="1" spans="1:20" x14ac:dyDescent="0.7">
      <c r="A1" t="s">
        <v>0</v>
      </c>
      <c r="B1" t="s">
        <v>1</v>
      </c>
    </row>
    <row r="2" spans="1:20" x14ac:dyDescent="0.7">
      <c r="A2" t="s">
        <v>2</v>
      </c>
      <c r="B2" t="s">
        <v>3</v>
      </c>
    </row>
    <row r="3" spans="1:20" x14ac:dyDescent="0.7">
      <c r="A3" t="s">
        <v>4</v>
      </c>
      <c r="B3" t="s">
        <v>5</v>
      </c>
    </row>
    <row r="4" spans="1:20" x14ac:dyDescent="0.7">
      <c r="A4" t="s">
        <v>6</v>
      </c>
      <c r="B4" s="1">
        <v>42327</v>
      </c>
      <c r="C4" s="2">
        <v>0.38721064814814815</v>
      </c>
    </row>
    <row r="5" spans="1:20" x14ac:dyDescent="0.7">
      <c r="A5" t="s">
        <v>7</v>
      </c>
      <c r="B5" s="1">
        <v>42095</v>
      </c>
      <c r="C5" s="1">
        <v>42460</v>
      </c>
      <c r="D5" t="s">
        <v>8</v>
      </c>
    </row>
    <row r="6" spans="1:20" x14ac:dyDescent="0.7">
      <c r="A6" t="s">
        <v>9</v>
      </c>
      <c r="B6" t="s">
        <v>10</v>
      </c>
    </row>
    <row r="7" spans="1:20" x14ac:dyDescent="0.7">
      <c r="A7" t="s">
        <v>11</v>
      </c>
      <c r="B7" t="s">
        <v>12</v>
      </c>
      <c r="C7" t="s">
        <v>13</v>
      </c>
      <c r="D7" t="s">
        <v>14</v>
      </c>
      <c r="E7" t="s">
        <v>15</v>
      </c>
      <c r="F7" t="s">
        <v>16</v>
      </c>
      <c r="G7" t="s">
        <v>17</v>
      </c>
      <c r="H7" t="s">
        <v>18</v>
      </c>
      <c r="I7" t="s">
        <v>19</v>
      </c>
      <c r="J7" t="s">
        <v>20</v>
      </c>
      <c r="K7" t="s">
        <v>21</v>
      </c>
      <c r="L7" t="s">
        <v>22</v>
      </c>
      <c r="M7" t="s">
        <v>23</v>
      </c>
      <c r="N7" t="s">
        <v>24</v>
      </c>
      <c r="O7" t="s">
        <v>25</v>
      </c>
      <c r="P7" t="s">
        <v>26</v>
      </c>
      <c r="Q7" t="s">
        <v>27</v>
      </c>
      <c r="R7" t="s">
        <v>28</v>
      </c>
      <c r="S7" t="s">
        <v>29</v>
      </c>
      <c r="T7" t="s">
        <v>30</v>
      </c>
    </row>
    <row r="8" spans="1:20" x14ac:dyDescent="0.7">
      <c r="A8" t="s">
        <v>31</v>
      </c>
      <c r="B8" t="s">
        <v>32</v>
      </c>
      <c r="C8" t="s">
        <v>33</v>
      </c>
      <c r="D8" t="s">
        <v>34</v>
      </c>
    </row>
    <row r="9" spans="1:20" x14ac:dyDescent="0.7">
      <c r="A9" t="s">
        <v>35</v>
      </c>
      <c r="B9" t="s">
        <v>32</v>
      </c>
      <c r="C9" t="s">
        <v>33</v>
      </c>
      <c r="D9" t="s">
        <v>36</v>
      </c>
      <c r="E9">
        <v>59570948</v>
      </c>
      <c r="F9">
        <v>62189342</v>
      </c>
      <c r="G9">
        <v>68800889</v>
      </c>
      <c r="H9">
        <v>60105320</v>
      </c>
      <c r="I9">
        <v>60881148</v>
      </c>
      <c r="J9">
        <v>62758777</v>
      </c>
      <c r="K9">
        <v>64312831</v>
      </c>
      <c r="L9">
        <v>65560473</v>
      </c>
      <c r="M9">
        <v>65560473</v>
      </c>
      <c r="N9">
        <v>65560473</v>
      </c>
      <c r="O9">
        <v>65560473</v>
      </c>
      <c r="P9">
        <v>65560473</v>
      </c>
      <c r="Q9">
        <v>65560473</v>
      </c>
      <c r="R9">
        <v>65560473</v>
      </c>
      <c r="S9">
        <v>65560473</v>
      </c>
      <c r="T9">
        <v>65560473</v>
      </c>
    </row>
    <row r="10" spans="1:20" x14ac:dyDescent="0.7">
      <c r="A10" t="s">
        <v>35</v>
      </c>
      <c r="B10" t="s">
        <v>32</v>
      </c>
      <c r="C10" t="s">
        <v>33</v>
      </c>
      <c r="D10" t="s">
        <v>37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0" x14ac:dyDescent="0.7">
      <c r="A11" t="s">
        <v>35</v>
      </c>
      <c r="B11" t="s">
        <v>32</v>
      </c>
      <c r="C11" t="s">
        <v>33</v>
      </c>
      <c r="D11" t="s">
        <v>38</v>
      </c>
      <c r="E11">
        <v>161193125</v>
      </c>
      <c r="F11">
        <v>167650382</v>
      </c>
      <c r="G11">
        <v>159253736</v>
      </c>
      <c r="H11">
        <v>168465844</v>
      </c>
      <c r="I11">
        <v>164756993</v>
      </c>
      <c r="J11">
        <v>167531345</v>
      </c>
      <c r="K11">
        <v>171975186</v>
      </c>
      <c r="L11">
        <v>173836100</v>
      </c>
      <c r="M11">
        <v>173836100</v>
      </c>
      <c r="N11">
        <v>173836100</v>
      </c>
      <c r="O11">
        <v>173836100</v>
      </c>
      <c r="P11">
        <v>173836100</v>
      </c>
      <c r="Q11">
        <v>173836100</v>
      </c>
      <c r="R11">
        <v>173836100</v>
      </c>
      <c r="S11">
        <v>173836100</v>
      </c>
      <c r="T11">
        <v>173836100</v>
      </c>
    </row>
    <row r="12" spans="1:20" x14ac:dyDescent="0.7">
      <c r="A12" t="s">
        <v>35</v>
      </c>
      <c r="B12" t="s">
        <v>32</v>
      </c>
      <c r="C12" t="s">
        <v>33</v>
      </c>
      <c r="D12" t="s">
        <v>39</v>
      </c>
      <c r="E12">
        <v>59176167</v>
      </c>
      <c r="F12">
        <v>50739823</v>
      </c>
      <c r="G12">
        <v>52994525</v>
      </c>
      <c r="H12">
        <v>49995490</v>
      </c>
      <c r="I12">
        <v>51939823</v>
      </c>
      <c r="J12">
        <v>54054927</v>
      </c>
      <c r="K12">
        <v>52744367</v>
      </c>
      <c r="L12">
        <v>51753580</v>
      </c>
      <c r="M12">
        <v>51707580</v>
      </c>
      <c r="N12">
        <v>51707580</v>
      </c>
      <c r="O12">
        <v>51707580</v>
      </c>
      <c r="P12">
        <v>51707580</v>
      </c>
      <c r="Q12">
        <v>51707580</v>
      </c>
      <c r="R12">
        <v>51707580</v>
      </c>
      <c r="S12">
        <v>51707580</v>
      </c>
      <c r="T12">
        <v>51707580</v>
      </c>
    </row>
    <row r="13" spans="1:20" x14ac:dyDescent="0.7">
      <c r="A13" t="s">
        <v>35</v>
      </c>
      <c r="B13" t="s">
        <v>32</v>
      </c>
      <c r="C13" t="s">
        <v>33</v>
      </c>
      <c r="D13" t="s">
        <v>40</v>
      </c>
      <c r="E13">
        <v>2068000</v>
      </c>
      <c r="F13">
        <v>2068000</v>
      </c>
      <c r="G13">
        <v>2068000</v>
      </c>
      <c r="H13">
        <v>2068000</v>
      </c>
      <c r="I13">
        <v>2068000</v>
      </c>
      <c r="J13">
        <v>2072000</v>
      </c>
      <c r="K13">
        <v>2072000</v>
      </c>
      <c r="L13">
        <v>2072000</v>
      </c>
      <c r="M13">
        <v>2072000</v>
      </c>
      <c r="N13">
        <v>2072000</v>
      </c>
      <c r="O13">
        <v>2072000</v>
      </c>
      <c r="P13">
        <v>2072000</v>
      </c>
      <c r="Q13">
        <v>2072000</v>
      </c>
      <c r="R13">
        <v>2072000</v>
      </c>
      <c r="S13">
        <v>2072000</v>
      </c>
      <c r="T13">
        <v>2072000</v>
      </c>
    </row>
    <row r="14" spans="1:20" x14ac:dyDescent="0.7">
      <c r="A14" t="s">
        <v>35</v>
      </c>
      <c r="B14" t="s">
        <v>32</v>
      </c>
      <c r="C14" t="s">
        <v>33</v>
      </c>
      <c r="D14" t="s">
        <v>41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</row>
    <row r="15" spans="1:20" x14ac:dyDescent="0.7">
      <c r="A15" t="s">
        <v>35</v>
      </c>
      <c r="B15" t="s">
        <v>32</v>
      </c>
      <c r="C15" t="s">
        <v>33</v>
      </c>
      <c r="D15" t="s">
        <v>42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</row>
    <row r="16" spans="1:20" x14ac:dyDescent="0.7">
      <c r="A16" t="s">
        <v>35</v>
      </c>
      <c r="B16" t="s">
        <v>32</v>
      </c>
      <c r="C16" t="s">
        <v>33</v>
      </c>
      <c r="D16" t="s">
        <v>43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</row>
    <row r="17" spans="1:20" x14ac:dyDescent="0.7">
      <c r="A17" t="s">
        <v>35</v>
      </c>
      <c r="B17" t="s">
        <v>32</v>
      </c>
      <c r="C17" t="s">
        <v>33</v>
      </c>
      <c r="D17" t="s">
        <v>44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</row>
    <row r="18" spans="1:20" x14ac:dyDescent="0.7">
      <c r="A18" t="s">
        <v>45</v>
      </c>
      <c r="B18" t="s">
        <v>32</v>
      </c>
      <c r="C18" t="s">
        <v>33</v>
      </c>
      <c r="D18" t="s">
        <v>46</v>
      </c>
      <c r="E18">
        <v>282008240</v>
      </c>
      <c r="F18">
        <v>282647547</v>
      </c>
      <c r="G18">
        <v>283117150</v>
      </c>
      <c r="H18">
        <v>280634654</v>
      </c>
      <c r="I18">
        <v>279645964</v>
      </c>
      <c r="J18">
        <v>286417049</v>
      </c>
      <c r="K18">
        <v>291104384</v>
      </c>
      <c r="L18">
        <v>293222153</v>
      </c>
      <c r="M18">
        <v>293176153</v>
      </c>
      <c r="N18">
        <v>293176153</v>
      </c>
      <c r="O18">
        <v>293176153</v>
      </c>
      <c r="P18">
        <v>293176153</v>
      </c>
      <c r="Q18">
        <v>293176153</v>
      </c>
      <c r="R18">
        <v>293176153</v>
      </c>
      <c r="S18">
        <v>293176153</v>
      </c>
      <c r="T18">
        <v>293176153</v>
      </c>
    </row>
    <row r="19" spans="1:20" x14ac:dyDescent="0.7">
      <c r="A19" t="s">
        <v>31</v>
      </c>
      <c r="B19" t="s">
        <v>32</v>
      </c>
      <c r="C19" t="s">
        <v>33</v>
      </c>
      <c r="D19" t="s">
        <v>47</v>
      </c>
    </row>
    <row r="20" spans="1:20" x14ac:dyDescent="0.7">
      <c r="A20" t="s">
        <v>35</v>
      </c>
      <c r="B20" t="s">
        <v>32</v>
      </c>
      <c r="C20" t="s">
        <v>33</v>
      </c>
      <c r="D20" t="s">
        <v>48</v>
      </c>
      <c r="E20">
        <v>6044950</v>
      </c>
      <c r="F20">
        <v>6161502</v>
      </c>
      <c r="G20">
        <v>6548334</v>
      </c>
      <c r="H20">
        <v>8461140</v>
      </c>
      <c r="I20">
        <v>8465076</v>
      </c>
      <c r="J20">
        <v>9797350</v>
      </c>
      <c r="K20">
        <v>8104050</v>
      </c>
      <c r="L20">
        <v>7755951</v>
      </c>
      <c r="M20">
        <v>7755951</v>
      </c>
      <c r="N20">
        <v>7755951</v>
      </c>
      <c r="O20">
        <v>7755951</v>
      </c>
      <c r="P20">
        <v>7755951</v>
      </c>
      <c r="Q20">
        <v>7755951</v>
      </c>
      <c r="R20">
        <v>7755951</v>
      </c>
      <c r="S20">
        <v>7755951</v>
      </c>
      <c r="T20">
        <v>7755951</v>
      </c>
    </row>
    <row r="21" spans="1:20" x14ac:dyDescent="0.7">
      <c r="A21" t="s">
        <v>35</v>
      </c>
      <c r="B21" t="s">
        <v>32</v>
      </c>
      <c r="C21" t="s">
        <v>33</v>
      </c>
      <c r="D21" t="s">
        <v>49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</row>
    <row r="22" spans="1:20" x14ac:dyDescent="0.7">
      <c r="A22" t="s">
        <v>35</v>
      </c>
      <c r="B22" t="s">
        <v>32</v>
      </c>
      <c r="C22" t="s">
        <v>33</v>
      </c>
      <c r="D22" t="s">
        <v>50</v>
      </c>
      <c r="E22">
        <v>41151680</v>
      </c>
      <c r="F22">
        <v>47722904</v>
      </c>
      <c r="G22">
        <v>44671622</v>
      </c>
      <c r="H22">
        <v>47879558</v>
      </c>
      <c r="I22">
        <v>49313782</v>
      </c>
      <c r="J22">
        <v>49192673</v>
      </c>
      <c r="K22">
        <v>49325531</v>
      </c>
      <c r="L22">
        <v>45159636</v>
      </c>
      <c r="M22">
        <v>45479436</v>
      </c>
      <c r="N22">
        <v>45479436</v>
      </c>
      <c r="O22">
        <v>45479436</v>
      </c>
      <c r="P22">
        <v>45479436</v>
      </c>
      <c r="Q22">
        <v>45479436</v>
      </c>
      <c r="R22">
        <v>45479436</v>
      </c>
      <c r="S22">
        <v>45479436</v>
      </c>
      <c r="T22">
        <v>45479436</v>
      </c>
    </row>
    <row r="23" spans="1:20" x14ac:dyDescent="0.7">
      <c r="A23" t="s">
        <v>35</v>
      </c>
      <c r="B23" t="s">
        <v>32</v>
      </c>
      <c r="C23" t="s">
        <v>33</v>
      </c>
      <c r="D23" t="s">
        <v>51</v>
      </c>
      <c r="E23">
        <v>-367902</v>
      </c>
      <c r="F23">
        <v>-367902</v>
      </c>
      <c r="G23">
        <v>-367902</v>
      </c>
      <c r="H23">
        <v>-367902</v>
      </c>
      <c r="I23">
        <v>-367902</v>
      </c>
      <c r="J23">
        <v>-367902</v>
      </c>
      <c r="K23">
        <v>-367902</v>
      </c>
      <c r="L23">
        <v>-367902</v>
      </c>
      <c r="M23">
        <v>-367902</v>
      </c>
      <c r="N23">
        <v>-367902</v>
      </c>
      <c r="O23">
        <v>-367902</v>
      </c>
      <c r="P23">
        <v>-367902</v>
      </c>
      <c r="Q23">
        <v>-367902</v>
      </c>
      <c r="R23">
        <v>-367902</v>
      </c>
      <c r="S23">
        <v>-367902</v>
      </c>
      <c r="T23">
        <v>-367902</v>
      </c>
    </row>
    <row r="24" spans="1:20" x14ac:dyDescent="0.7">
      <c r="A24" t="s">
        <v>45</v>
      </c>
      <c r="B24" t="s">
        <v>32</v>
      </c>
      <c r="C24" t="s">
        <v>33</v>
      </c>
      <c r="D24" t="s">
        <v>52</v>
      </c>
      <c r="E24">
        <v>46828728</v>
      </c>
      <c r="F24">
        <v>53516504</v>
      </c>
      <c r="G24">
        <v>50852054</v>
      </c>
      <c r="H24">
        <v>55972796</v>
      </c>
      <c r="I24">
        <v>57410956</v>
      </c>
      <c r="J24">
        <v>58622121</v>
      </c>
      <c r="K24">
        <v>57061679</v>
      </c>
      <c r="L24">
        <v>52547685</v>
      </c>
      <c r="M24">
        <v>52867485</v>
      </c>
      <c r="N24">
        <v>52867485</v>
      </c>
      <c r="O24">
        <v>52867485</v>
      </c>
      <c r="P24">
        <v>52867485</v>
      </c>
      <c r="Q24">
        <v>52867485</v>
      </c>
      <c r="R24">
        <v>52867485</v>
      </c>
      <c r="S24">
        <v>52867485</v>
      </c>
      <c r="T24">
        <v>52867485</v>
      </c>
    </row>
    <row r="25" spans="1:20" x14ac:dyDescent="0.7">
      <c r="A25" t="s">
        <v>31</v>
      </c>
      <c r="B25" t="s">
        <v>32</v>
      </c>
      <c r="C25" t="s">
        <v>33</v>
      </c>
      <c r="D25" t="s">
        <v>53</v>
      </c>
    </row>
    <row r="26" spans="1:20" x14ac:dyDescent="0.7">
      <c r="A26" t="s">
        <v>35</v>
      </c>
      <c r="B26" t="s">
        <v>32</v>
      </c>
      <c r="C26" t="s">
        <v>33</v>
      </c>
      <c r="D26" t="s">
        <v>54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</row>
    <row r="27" spans="1:20" x14ac:dyDescent="0.7">
      <c r="A27" t="s">
        <v>45</v>
      </c>
      <c r="B27" t="s">
        <v>32</v>
      </c>
      <c r="C27" t="s">
        <v>33</v>
      </c>
      <c r="D27" t="s">
        <v>55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</row>
    <row r="28" spans="1:20" x14ac:dyDescent="0.7">
      <c r="A28" t="s">
        <v>31</v>
      </c>
      <c r="B28" t="s">
        <v>32</v>
      </c>
      <c r="C28" t="s">
        <v>33</v>
      </c>
      <c r="D28" t="s">
        <v>56</v>
      </c>
    </row>
    <row r="29" spans="1:20" x14ac:dyDescent="0.7">
      <c r="A29" t="s">
        <v>35</v>
      </c>
      <c r="B29" t="s">
        <v>32</v>
      </c>
      <c r="C29" t="s">
        <v>33</v>
      </c>
      <c r="D29" t="s">
        <v>57</v>
      </c>
      <c r="E29">
        <v>24500000</v>
      </c>
      <c r="F29">
        <v>24500000</v>
      </c>
      <c r="G29">
        <v>24500000</v>
      </c>
      <c r="H29">
        <v>24500000</v>
      </c>
      <c r="I29">
        <v>24500000</v>
      </c>
      <c r="J29">
        <v>24500000</v>
      </c>
      <c r="K29">
        <v>24500000</v>
      </c>
      <c r="L29">
        <v>24500000</v>
      </c>
      <c r="M29">
        <v>24500000</v>
      </c>
      <c r="N29">
        <v>24500000</v>
      </c>
      <c r="O29">
        <v>24500000</v>
      </c>
      <c r="P29">
        <v>24500000</v>
      </c>
      <c r="Q29">
        <v>24500000</v>
      </c>
      <c r="R29">
        <v>24500000</v>
      </c>
      <c r="S29">
        <v>24500000</v>
      </c>
      <c r="T29">
        <v>24500000</v>
      </c>
    </row>
    <row r="30" spans="1:20" x14ac:dyDescent="0.7">
      <c r="A30" t="s">
        <v>35</v>
      </c>
      <c r="B30" t="s">
        <v>32</v>
      </c>
      <c r="C30" t="s">
        <v>33</v>
      </c>
      <c r="D30" t="s">
        <v>58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</row>
    <row r="31" spans="1:20" x14ac:dyDescent="0.7">
      <c r="A31" t="s">
        <v>35</v>
      </c>
      <c r="B31" t="s">
        <v>32</v>
      </c>
      <c r="C31" t="s">
        <v>33</v>
      </c>
      <c r="D31" t="s">
        <v>59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</row>
    <row r="32" spans="1:20" x14ac:dyDescent="0.7">
      <c r="A32" t="s">
        <v>35</v>
      </c>
      <c r="B32" t="s">
        <v>32</v>
      </c>
      <c r="C32" t="s">
        <v>33</v>
      </c>
      <c r="D32" t="s">
        <v>60</v>
      </c>
      <c r="E32">
        <v>2731000</v>
      </c>
      <c r="F32">
        <v>2731000</v>
      </c>
      <c r="G32">
        <v>2731000</v>
      </c>
      <c r="H32">
        <v>2731000</v>
      </c>
      <c r="I32">
        <v>2731000</v>
      </c>
      <c r="J32">
        <v>2731000</v>
      </c>
      <c r="K32">
        <v>2731000</v>
      </c>
      <c r="L32">
        <v>2731000</v>
      </c>
      <c r="M32">
        <v>2731000</v>
      </c>
      <c r="N32">
        <v>2731000</v>
      </c>
      <c r="O32">
        <v>2731000</v>
      </c>
      <c r="P32">
        <v>2731000</v>
      </c>
      <c r="Q32">
        <v>2731000</v>
      </c>
      <c r="R32">
        <v>2731000</v>
      </c>
      <c r="S32">
        <v>2731000</v>
      </c>
      <c r="T32">
        <v>2731000</v>
      </c>
    </row>
    <row r="33" spans="1:20" x14ac:dyDescent="0.7">
      <c r="A33" t="s">
        <v>35</v>
      </c>
      <c r="B33" t="s">
        <v>32</v>
      </c>
      <c r="C33" t="s">
        <v>33</v>
      </c>
      <c r="D33" t="s">
        <v>61</v>
      </c>
      <c r="E33">
        <v>456600</v>
      </c>
      <c r="F33">
        <v>456600</v>
      </c>
      <c r="G33">
        <v>456600</v>
      </c>
      <c r="H33">
        <v>456600</v>
      </c>
      <c r="I33">
        <v>456600</v>
      </c>
      <c r="J33">
        <v>456600</v>
      </c>
      <c r="K33">
        <v>456600</v>
      </c>
      <c r="L33">
        <v>456600</v>
      </c>
      <c r="M33">
        <v>456600</v>
      </c>
      <c r="N33">
        <v>456600</v>
      </c>
      <c r="O33">
        <v>456600</v>
      </c>
      <c r="P33">
        <v>456600</v>
      </c>
      <c r="Q33">
        <v>456600</v>
      </c>
      <c r="R33">
        <v>456600</v>
      </c>
      <c r="S33">
        <v>456600</v>
      </c>
      <c r="T33">
        <v>456600</v>
      </c>
    </row>
    <row r="34" spans="1:20" x14ac:dyDescent="0.7">
      <c r="A34" t="s">
        <v>35</v>
      </c>
      <c r="B34" t="s">
        <v>32</v>
      </c>
      <c r="C34" t="s">
        <v>33</v>
      </c>
      <c r="D34" t="s">
        <v>62</v>
      </c>
      <c r="E34">
        <v>240000</v>
      </c>
      <c r="F34">
        <v>240000</v>
      </c>
      <c r="G34">
        <v>240000</v>
      </c>
      <c r="H34">
        <v>240000</v>
      </c>
      <c r="I34">
        <v>240000</v>
      </c>
      <c r="J34">
        <v>240000</v>
      </c>
      <c r="K34">
        <v>240000</v>
      </c>
      <c r="L34">
        <v>240000</v>
      </c>
      <c r="M34">
        <v>240000</v>
      </c>
      <c r="N34">
        <v>240000</v>
      </c>
      <c r="O34">
        <v>240000</v>
      </c>
      <c r="P34">
        <v>240000</v>
      </c>
      <c r="Q34">
        <v>240000</v>
      </c>
      <c r="R34">
        <v>240000</v>
      </c>
      <c r="S34">
        <v>240000</v>
      </c>
      <c r="T34">
        <v>240000</v>
      </c>
    </row>
    <row r="35" spans="1:20" x14ac:dyDescent="0.7">
      <c r="A35" t="s">
        <v>35</v>
      </c>
      <c r="B35" t="s">
        <v>32</v>
      </c>
      <c r="C35" t="s">
        <v>33</v>
      </c>
      <c r="D35" t="s">
        <v>63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</row>
    <row r="36" spans="1:20" x14ac:dyDescent="0.7">
      <c r="A36" t="s">
        <v>45</v>
      </c>
      <c r="B36" t="s">
        <v>32</v>
      </c>
      <c r="C36" t="s">
        <v>33</v>
      </c>
      <c r="D36" t="s">
        <v>64</v>
      </c>
      <c r="E36">
        <v>27927600</v>
      </c>
      <c r="F36">
        <v>27927600</v>
      </c>
      <c r="G36">
        <v>27927600</v>
      </c>
      <c r="H36">
        <v>27927600</v>
      </c>
      <c r="I36">
        <v>27927600</v>
      </c>
      <c r="J36">
        <v>27927600</v>
      </c>
      <c r="K36">
        <v>27927600</v>
      </c>
      <c r="L36">
        <v>27927600</v>
      </c>
      <c r="M36">
        <v>27927600</v>
      </c>
      <c r="N36">
        <v>27927600</v>
      </c>
      <c r="O36">
        <v>27927600</v>
      </c>
      <c r="P36">
        <v>27927600</v>
      </c>
      <c r="Q36">
        <v>27927600</v>
      </c>
      <c r="R36">
        <v>27927600</v>
      </c>
      <c r="S36">
        <v>27927600</v>
      </c>
      <c r="T36">
        <v>27927600</v>
      </c>
    </row>
    <row r="37" spans="1:20" x14ac:dyDescent="0.7">
      <c r="A37" t="s">
        <v>31</v>
      </c>
      <c r="B37" t="s">
        <v>32</v>
      </c>
      <c r="C37" t="s">
        <v>33</v>
      </c>
      <c r="D37" t="s">
        <v>65</v>
      </c>
    </row>
    <row r="38" spans="1:20" x14ac:dyDescent="0.7">
      <c r="A38" t="s">
        <v>35</v>
      </c>
      <c r="B38" t="s">
        <v>32</v>
      </c>
      <c r="C38" t="s">
        <v>33</v>
      </c>
      <c r="D38" t="s">
        <v>66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</row>
    <row r="39" spans="1:20" x14ac:dyDescent="0.7">
      <c r="A39" t="s">
        <v>35</v>
      </c>
      <c r="B39" t="s">
        <v>32</v>
      </c>
      <c r="C39" t="s">
        <v>33</v>
      </c>
      <c r="D39" t="s">
        <v>67</v>
      </c>
      <c r="E39">
        <v>424769</v>
      </c>
      <c r="F39">
        <v>414892</v>
      </c>
      <c r="G39">
        <v>405015</v>
      </c>
      <c r="H39">
        <v>395138</v>
      </c>
      <c r="I39">
        <v>385261</v>
      </c>
      <c r="J39">
        <v>375384</v>
      </c>
      <c r="K39">
        <v>365507</v>
      </c>
      <c r="L39">
        <v>355630</v>
      </c>
      <c r="M39">
        <v>355630</v>
      </c>
      <c r="N39">
        <v>355630</v>
      </c>
      <c r="O39">
        <v>355630</v>
      </c>
      <c r="P39">
        <v>355630</v>
      </c>
      <c r="Q39">
        <v>355630</v>
      </c>
      <c r="R39">
        <v>355630</v>
      </c>
      <c r="S39">
        <v>355630</v>
      </c>
      <c r="T39">
        <v>355630</v>
      </c>
    </row>
    <row r="40" spans="1:20" x14ac:dyDescent="0.7">
      <c r="A40" t="s">
        <v>35</v>
      </c>
      <c r="B40" t="s">
        <v>32</v>
      </c>
      <c r="C40" t="s">
        <v>33</v>
      </c>
      <c r="D40" t="s">
        <v>68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</row>
    <row r="41" spans="1:20" x14ac:dyDescent="0.7">
      <c r="A41" t="s">
        <v>35</v>
      </c>
      <c r="B41" t="s">
        <v>32</v>
      </c>
      <c r="C41" t="s">
        <v>33</v>
      </c>
      <c r="D41" t="s">
        <v>69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</row>
    <row r="42" spans="1:20" x14ac:dyDescent="0.7">
      <c r="A42" t="s">
        <v>35</v>
      </c>
      <c r="B42" t="s">
        <v>32</v>
      </c>
      <c r="C42" t="s">
        <v>33</v>
      </c>
      <c r="D42" t="s">
        <v>70</v>
      </c>
      <c r="E42">
        <v>300000</v>
      </c>
      <c r="F42">
        <v>300000</v>
      </c>
      <c r="G42">
        <v>300000</v>
      </c>
      <c r="H42">
        <v>300000</v>
      </c>
      <c r="I42">
        <v>300000</v>
      </c>
      <c r="J42">
        <v>300000</v>
      </c>
      <c r="K42">
        <v>300000</v>
      </c>
      <c r="L42">
        <v>300000</v>
      </c>
      <c r="M42">
        <v>300000</v>
      </c>
      <c r="N42">
        <v>300000</v>
      </c>
      <c r="O42">
        <v>300000</v>
      </c>
      <c r="P42">
        <v>300000</v>
      </c>
      <c r="Q42">
        <v>300000</v>
      </c>
      <c r="R42">
        <v>300000</v>
      </c>
      <c r="S42">
        <v>300000</v>
      </c>
      <c r="T42">
        <v>300000</v>
      </c>
    </row>
    <row r="43" spans="1:20" x14ac:dyDescent="0.7">
      <c r="A43" t="s">
        <v>35</v>
      </c>
      <c r="B43" t="s">
        <v>32</v>
      </c>
      <c r="C43" t="s">
        <v>33</v>
      </c>
      <c r="D43" t="s">
        <v>71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</row>
    <row r="44" spans="1:20" x14ac:dyDescent="0.7">
      <c r="A44" t="s">
        <v>35</v>
      </c>
      <c r="B44" t="s">
        <v>32</v>
      </c>
      <c r="C44" t="s">
        <v>33</v>
      </c>
      <c r="D44" t="s">
        <v>72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</row>
    <row r="45" spans="1:20" x14ac:dyDescent="0.7">
      <c r="A45" t="s">
        <v>35</v>
      </c>
      <c r="B45" t="s">
        <v>32</v>
      </c>
      <c r="C45" t="s">
        <v>33</v>
      </c>
      <c r="D45" t="s">
        <v>73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</row>
    <row r="46" spans="1:20" x14ac:dyDescent="0.7">
      <c r="A46" t="s">
        <v>35</v>
      </c>
      <c r="B46" t="s">
        <v>32</v>
      </c>
      <c r="C46" t="s">
        <v>33</v>
      </c>
      <c r="D46" t="s">
        <v>74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</row>
    <row r="47" spans="1:20" x14ac:dyDescent="0.7">
      <c r="A47" t="s">
        <v>35</v>
      </c>
      <c r="B47" t="s">
        <v>32</v>
      </c>
      <c r="C47" t="s">
        <v>33</v>
      </c>
      <c r="D47" t="s">
        <v>75</v>
      </c>
      <c r="E47">
        <v>1882856</v>
      </c>
      <c r="F47">
        <v>4325645</v>
      </c>
      <c r="G47">
        <v>6709790</v>
      </c>
      <c r="H47">
        <v>9005093</v>
      </c>
      <c r="I47">
        <v>10994670</v>
      </c>
      <c r="J47">
        <v>13018833</v>
      </c>
      <c r="K47">
        <v>15381610</v>
      </c>
      <c r="L47">
        <v>17066041</v>
      </c>
      <c r="M47">
        <v>17066041</v>
      </c>
      <c r="N47">
        <v>17066041</v>
      </c>
      <c r="O47">
        <v>17066041</v>
      </c>
      <c r="P47">
        <v>17066041</v>
      </c>
      <c r="Q47">
        <v>17066041</v>
      </c>
      <c r="R47">
        <v>17066041</v>
      </c>
      <c r="S47">
        <v>17066041</v>
      </c>
      <c r="T47">
        <v>17066041</v>
      </c>
    </row>
    <row r="48" spans="1:20" x14ac:dyDescent="0.7">
      <c r="A48" t="s">
        <v>35</v>
      </c>
      <c r="B48" t="s">
        <v>32</v>
      </c>
      <c r="C48" t="s">
        <v>33</v>
      </c>
      <c r="D48" t="s">
        <v>76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</row>
    <row r="49" spans="1:20" x14ac:dyDescent="0.7">
      <c r="A49" t="s">
        <v>45</v>
      </c>
      <c r="B49" t="s">
        <v>32</v>
      </c>
      <c r="C49" t="s">
        <v>33</v>
      </c>
      <c r="D49" t="s">
        <v>77</v>
      </c>
      <c r="E49">
        <v>2607625</v>
      </c>
      <c r="F49">
        <v>5040537</v>
      </c>
      <c r="G49">
        <v>7414805</v>
      </c>
      <c r="H49">
        <v>9700231</v>
      </c>
      <c r="I49">
        <v>11679931</v>
      </c>
      <c r="J49">
        <v>13694217</v>
      </c>
      <c r="K49">
        <v>16047117</v>
      </c>
      <c r="L49">
        <v>17721671</v>
      </c>
      <c r="M49">
        <v>17721671</v>
      </c>
      <c r="N49">
        <v>17721671</v>
      </c>
      <c r="O49">
        <v>17721671</v>
      </c>
      <c r="P49">
        <v>17721671</v>
      </c>
      <c r="Q49">
        <v>17721671</v>
      </c>
      <c r="R49">
        <v>17721671</v>
      </c>
      <c r="S49">
        <v>17721671</v>
      </c>
      <c r="T49">
        <v>17721671</v>
      </c>
    </row>
    <row r="50" spans="1:20" x14ac:dyDescent="0.7">
      <c r="A50" t="s">
        <v>45</v>
      </c>
      <c r="B50" t="s">
        <v>32</v>
      </c>
      <c r="C50" t="s">
        <v>33</v>
      </c>
      <c r="D50" t="s">
        <v>78</v>
      </c>
      <c r="E50">
        <v>359372193</v>
      </c>
      <c r="F50">
        <v>369132188</v>
      </c>
      <c r="G50">
        <v>369311609</v>
      </c>
      <c r="H50">
        <v>374235281</v>
      </c>
      <c r="I50">
        <v>376664451</v>
      </c>
      <c r="J50">
        <v>386660987</v>
      </c>
      <c r="K50">
        <v>392140780</v>
      </c>
      <c r="L50">
        <v>391419109</v>
      </c>
      <c r="M50">
        <v>391692909</v>
      </c>
      <c r="N50">
        <v>391692909</v>
      </c>
      <c r="O50">
        <v>391692909</v>
      </c>
      <c r="P50">
        <v>391692909</v>
      </c>
      <c r="Q50">
        <v>391692909</v>
      </c>
      <c r="R50">
        <v>391692909</v>
      </c>
      <c r="S50">
        <v>391692909</v>
      </c>
      <c r="T50">
        <v>391692909</v>
      </c>
    </row>
    <row r="51" spans="1:20" x14ac:dyDescent="0.7">
      <c r="A51" t="s">
        <v>31</v>
      </c>
      <c r="B51" t="s">
        <v>32</v>
      </c>
      <c r="C51" t="s">
        <v>33</v>
      </c>
      <c r="D51" t="s">
        <v>79</v>
      </c>
    </row>
    <row r="52" spans="1:20" x14ac:dyDescent="0.7">
      <c r="A52" t="s">
        <v>35</v>
      </c>
      <c r="B52" t="s">
        <v>32</v>
      </c>
      <c r="C52" t="s">
        <v>33</v>
      </c>
      <c r="D52" t="s">
        <v>80</v>
      </c>
      <c r="E52">
        <v>19042800</v>
      </c>
      <c r="F52">
        <v>19042800</v>
      </c>
      <c r="G52">
        <v>19042800</v>
      </c>
      <c r="H52">
        <v>19042800</v>
      </c>
      <c r="I52">
        <v>19042800</v>
      </c>
      <c r="J52">
        <v>19042800</v>
      </c>
      <c r="K52">
        <v>19042800</v>
      </c>
      <c r="L52">
        <v>19042800</v>
      </c>
      <c r="M52">
        <v>19042800</v>
      </c>
      <c r="N52">
        <v>19042800</v>
      </c>
      <c r="O52">
        <v>19042800</v>
      </c>
      <c r="P52">
        <v>19042800</v>
      </c>
      <c r="Q52">
        <v>19042800</v>
      </c>
      <c r="R52">
        <v>19042800</v>
      </c>
      <c r="S52">
        <v>19042800</v>
      </c>
      <c r="T52">
        <v>19042800</v>
      </c>
    </row>
    <row r="53" spans="1:20" x14ac:dyDescent="0.7">
      <c r="A53" t="s">
        <v>35</v>
      </c>
      <c r="B53" t="s">
        <v>32</v>
      </c>
      <c r="C53" t="s">
        <v>33</v>
      </c>
      <c r="D53" t="s">
        <v>81</v>
      </c>
      <c r="E53">
        <v>183315</v>
      </c>
      <c r="F53">
        <v>183315</v>
      </c>
      <c r="G53">
        <v>183315</v>
      </c>
      <c r="H53">
        <v>183315</v>
      </c>
      <c r="I53">
        <v>183315</v>
      </c>
      <c r="J53">
        <v>183315</v>
      </c>
      <c r="K53">
        <v>183315</v>
      </c>
      <c r="L53">
        <v>183315</v>
      </c>
      <c r="M53">
        <v>183315</v>
      </c>
      <c r="N53">
        <v>183315</v>
      </c>
      <c r="O53">
        <v>183315</v>
      </c>
      <c r="P53">
        <v>183315</v>
      </c>
      <c r="Q53">
        <v>183315</v>
      </c>
      <c r="R53">
        <v>183315</v>
      </c>
      <c r="S53">
        <v>183315</v>
      </c>
      <c r="T53">
        <v>183315</v>
      </c>
    </row>
    <row r="54" spans="1:20" x14ac:dyDescent="0.7">
      <c r="A54" t="s">
        <v>35</v>
      </c>
      <c r="B54" t="s">
        <v>32</v>
      </c>
      <c r="C54" t="s">
        <v>33</v>
      </c>
      <c r="D54" t="s">
        <v>82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</row>
    <row r="55" spans="1:20" x14ac:dyDescent="0.7">
      <c r="A55" t="s">
        <v>35</v>
      </c>
      <c r="B55" t="s">
        <v>32</v>
      </c>
      <c r="C55" t="s">
        <v>33</v>
      </c>
      <c r="D55" t="s">
        <v>83</v>
      </c>
      <c r="E55">
        <v>249411</v>
      </c>
      <c r="F55">
        <v>249411</v>
      </c>
      <c r="G55">
        <v>249411</v>
      </c>
      <c r="H55">
        <v>249411</v>
      </c>
      <c r="I55">
        <v>249411</v>
      </c>
      <c r="J55">
        <v>249411</v>
      </c>
      <c r="K55">
        <v>249411</v>
      </c>
      <c r="L55">
        <v>249411</v>
      </c>
      <c r="M55">
        <v>249411</v>
      </c>
      <c r="N55">
        <v>249411</v>
      </c>
      <c r="O55">
        <v>249411</v>
      </c>
      <c r="P55">
        <v>249411</v>
      </c>
      <c r="Q55">
        <v>249411</v>
      </c>
      <c r="R55">
        <v>249411</v>
      </c>
      <c r="S55">
        <v>249411</v>
      </c>
      <c r="T55">
        <v>249411</v>
      </c>
    </row>
    <row r="56" spans="1:20" x14ac:dyDescent="0.7">
      <c r="A56" t="s">
        <v>35</v>
      </c>
      <c r="B56" t="s">
        <v>32</v>
      </c>
      <c r="C56" t="s">
        <v>33</v>
      </c>
      <c r="D56" t="s">
        <v>84</v>
      </c>
      <c r="E56">
        <v>175719</v>
      </c>
      <c r="F56">
        <v>175719</v>
      </c>
      <c r="G56">
        <v>175719</v>
      </c>
      <c r="H56">
        <v>175719</v>
      </c>
      <c r="I56">
        <v>175719</v>
      </c>
      <c r="J56">
        <v>175719</v>
      </c>
      <c r="K56">
        <v>175719</v>
      </c>
      <c r="L56">
        <v>175719</v>
      </c>
      <c r="M56">
        <v>175719</v>
      </c>
      <c r="N56">
        <v>175719</v>
      </c>
      <c r="O56">
        <v>175719</v>
      </c>
      <c r="P56">
        <v>175719</v>
      </c>
      <c r="Q56">
        <v>175719</v>
      </c>
      <c r="R56">
        <v>175719</v>
      </c>
      <c r="S56">
        <v>175719</v>
      </c>
      <c r="T56">
        <v>175719</v>
      </c>
    </row>
    <row r="57" spans="1:20" x14ac:dyDescent="0.7">
      <c r="A57" t="s">
        <v>35</v>
      </c>
      <c r="B57" t="s">
        <v>32</v>
      </c>
      <c r="C57" t="s">
        <v>33</v>
      </c>
      <c r="D57" t="s">
        <v>85</v>
      </c>
      <c r="E57">
        <v>572326</v>
      </c>
      <c r="F57">
        <v>572326</v>
      </c>
      <c r="G57">
        <v>572326</v>
      </c>
      <c r="H57">
        <v>572326</v>
      </c>
      <c r="I57">
        <v>572326</v>
      </c>
      <c r="J57">
        <v>572326</v>
      </c>
      <c r="K57">
        <v>572326</v>
      </c>
      <c r="L57">
        <v>572326</v>
      </c>
      <c r="M57">
        <v>572326</v>
      </c>
      <c r="N57">
        <v>572326</v>
      </c>
      <c r="O57">
        <v>572326</v>
      </c>
      <c r="P57">
        <v>572326</v>
      </c>
      <c r="Q57">
        <v>572326</v>
      </c>
      <c r="R57">
        <v>572326</v>
      </c>
      <c r="S57">
        <v>572326</v>
      </c>
      <c r="T57">
        <v>572326</v>
      </c>
    </row>
    <row r="58" spans="1:20" x14ac:dyDescent="0.7">
      <c r="A58" t="s">
        <v>35</v>
      </c>
      <c r="B58" t="s">
        <v>32</v>
      </c>
      <c r="C58" t="s">
        <v>33</v>
      </c>
      <c r="D58" t="s">
        <v>86</v>
      </c>
      <c r="E58">
        <v>124200</v>
      </c>
      <c r="F58">
        <v>124200</v>
      </c>
      <c r="G58">
        <v>124200</v>
      </c>
      <c r="H58">
        <v>124200</v>
      </c>
      <c r="I58">
        <v>124200</v>
      </c>
      <c r="J58">
        <v>124200</v>
      </c>
      <c r="K58">
        <v>124200</v>
      </c>
      <c r="L58">
        <v>124200</v>
      </c>
      <c r="M58">
        <v>124200</v>
      </c>
      <c r="N58">
        <v>124200</v>
      </c>
      <c r="O58">
        <v>124200</v>
      </c>
      <c r="P58">
        <v>124200</v>
      </c>
      <c r="Q58">
        <v>124200</v>
      </c>
      <c r="R58">
        <v>124200</v>
      </c>
      <c r="S58">
        <v>124200</v>
      </c>
      <c r="T58">
        <v>124200</v>
      </c>
    </row>
    <row r="59" spans="1:20" x14ac:dyDescent="0.7">
      <c r="A59" t="s">
        <v>35</v>
      </c>
      <c r="B59" t="s">
        <v>32</v>
      </c>
      <c r="C59" t="s">
        <v>33</v>
      </c>
      <c r="D59" t="s">
        <v>87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</row>
    <row r="60" spans="1:20" x14ac:dyDescent="0.7">
      <c r="A60" t="s">
        <v>35</v>
      </c>
      <c r="B60" t="s">
        <v>32</v>
      </c>
      <c r="C60" t="s">
        <v>33</v>
      </c>
      <c r="D60" t="s">
        <v>88</v>
      </c>
      <c r="E60">
        <v>25000000</v>
      </c>
      <c r="F60">
        <v>25000000</v>
      </c>
      <c r="G60">
        <v>25000000</v>
      </c>
      <c r="H60">
        <v>25000000</v>
      </c>
      <c r="I60">
        <v>25000000</v>
      </c>
      <c r="J60">
        <v>25000000</v>
      </c>
      <c r="K60">
        <v>25000000</v>
      </c>
      <c r="L60">
        <v>25000000</v>
      </c>
      <c r="M60">
        <v>25000000</v>
      </c>
      <c r="N60">
        <v>25000000</v>
      </c>
      <c r="O60">
        <v>25000000</v>
      </c>
      <c r="P60">
        <v>25000000</v>
      </c>
      <c r="Q60">
        <v>25000000</v>
      </c>
      <c r="R60">
        <v>25000000</v>
      </c>
      <c r="S60">
        <v>25000000</v>
      </c>
      <c r="T60">
        <v>25000000</v>
      </c>
    </row>
    <row r="61" spans="1:20" x14ac:dyDescent="0.7">
      <c r="A61" t="s">
        <v>35</v>
      </c>
      <c r="B61" t="s">
        <v>32</v>
      </c>
      <c r="C61" t="s">
        <v>33</v>
      </c>
      <c r="D61" t="s">
        <v>89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</row>
    <row r="62" spans="1:20" x14ac:dyDescent="0.7">
      <c r="A62" t="s">
        <v>45</v>
      </c>
      <c r="B62" t="s">
        <v>32</v>
      </c>
      <c r="C62" t="s">
        <v>33</v>
      </c>
      <c r="D62" t="s">
        <v>90</v>
      </c>
      <c r="E62">
        <v>45347771</v>
      </c>
      <c r="F62">
        <v>45347771</v>
      </c>
      <c r="G62">
        <v>45347771</v>
      </c>
      <c r="H62">
        <v>45347771</v>
      </c>
      <c r="I62">
        <v>45347771</v>
      </c>
      <c r="J62">
        <v>45347771</v>
      </c>
      <c r="K62">
        <v>45347771</v>
      </c>
      <c r="L62">
        <v>45347771</v>
      </c>
      <c r="M62">
        <v>45347771</v>
      </c>
      <c r="N62">
        <v>45347771</v>
      </c>
      <c r="O62">
        <v>45347771</v>
      </c>
      <c r="P62">
        <v>45347771</v>
      </c>
      <c r="Q62">
        <v>45347771</v>
      </c>
      <c r="R62">
        <v>45347771</v>
      </c>
      <c r="S62">
        <v>45347771</v>
      </c>
      <c r="T62">
        <v>45347771</v>
      </c>
    </row>
    <row r="63" spans="1:20" x14ac:dyDescent="0.7">
      <c r="A63" t="s">
        <v>31</v>
      </c>
      <c r="B63" t="s">
        <v>32</v>
      </c>
      <c r="C63" t="s">
        <v>33</v>
      </c>
      <c r="D63" t="s">
        <v>91</v>
      </c>
    </row>
    <row r="64" spans="1:20" x14ac:dyDescent="0.7">
      <c r="A64" t="s">
        <v>35</v>
      </c>
      <c r="B64" t="s">
        <v>32</v>
      </c>
      <c r="C64" t="s">
        <v>33</v>
      </c>
      <c r="D64" t="s">
        <v>92</v>
      </c>
      <c r="E64">
        <v>150000</v>
      </c>
      <c r="F64">
        <v>150000</v>
      </c>
      <c r="G64">
        <v>150000</v>
      </c>
      <c r="H64">
        <v>150000</v>
      </c>
      <c r="I64">
        <v>150000</v>
      </c>
      <c r="J64">
        <v>150000</v>
      </c>
      <c r="K64">
        <v>150000</v>
      </c>
      <c r="L64">
        <v>150000</v>
      </c>
      <c r="M64">
        <v>150000</v>
      </c>
      <c r="N64">
        <v>150000</v>
      </c>
      <c r="O64">
        <v>150000</v>
      </c>
      <c r="P64">
        <v>150000</v>
      </c>
      <c r="Q64">
        <v>150000</v>
      </c>
      <c r="R64">
        <v>150000</v>
      </c>
      <c r="S64">
        <v>150000</v>
      </c>
      <c r="T64">
        <v>150000</v>
      </c>
    </row>
    <row r="65" spans="1:20" x14ac:dyDescent="0.7">
      <c r="A65" t="s">
        <v>35</v>
      </c>
      <c r="B65" t="s">
        <v>32</v>
      </c>
      <c r="C65" t="s">
        <v>33</v>
      </c>
      <c r="D65" t="s">
        <v>93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</row>
    <row r="66" spans="1:20" x14ac:dyDescent="0.7">
      <c r="A66" t="s">
        <v>35</v>
      </c>
      <c r="B66" t="s">
        <v>32</v>
      </c>
      <c r="C66" t="s">
        <v>33</v>
      </c>
      <c r="D66" t="s">
        <v>94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</row>
    <row r="67" spans="1:20" x14ac:dyDescent="0.7">
      <c r="A67" t="s">
        <v>35</v>
      </c>
      <c r="B67" t="s">
        <v>32</v>
      </c>
      <c r="C67" t="s">
        <v>33</v>
      </c>
      <c r="D67" t="s">
        <v>95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</row>
    <row r="68" spans="1:20" x14ac:dyDescent="0.7">
      <c r="A68" t="s">
        <v>35</v>
      </c>
      <c r="B68" t="s">
        <v>32</v>
      </c>
      <c r="C68" t="s">
        <v>33</v>
      </c>
      <c r="D68" t="s">
        <v>96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</row>
    <row r="69" spans="1:20" x14ac:dyDescent="0.7">
      <c r="A69" t="s">
        <v>35</v>
      </c>
      <c r="B69" t="s">
        <v>32</v>
      </c>
      <c r="C69" t="s">
        <v>33</v>
      </c>
      <c r="D69" t="s">
        <v>97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</row>
    <row r="70" spans="1:20" x14ac:dyDescent="0.7">
      <c r="A70" t="s">
        <v>45</v>
      </c>
      <c r="B70" t="s">
        <v>32</v>
      </c>
      <c r="C70" t="s">
        <v>33</v>
      </c>
      <c r="D70" t="s">
        <v>98</v>
      </c>
      <c r="E70">
        <v>150000</v>
      </c>
      <c r="F70">
        <v>150000</v>
      </c>
      <c r="G70">
        <v>150000</v>
      </c>
      <c r="H70">
        <v>150000</v>
      </c>
      <c r="I70">
        <v>150000</v>
      </c>
      <c r="J70">
        <v>150000</v>
      </c>
      <c r="K70">
        <v>150000</v>
      </c>
      <c r="L70">
        <v>150000</v>
      </c>
      <c r="M70">
        <v>150000</v>
      </c>
      <c r="N70">
        <v>150000</v>
      </c>
      <c r="O70">
        <v>150000</v>
      </c>
      <c r="P70">
        <v>150000</v>
      </c>
      <c r="Q70">
        <v>150000</v>
      </c>
      <c r="R70">
        <v>150000</v>
      </c>
      <c r="S70">
        <v>150000</v>
      </c>
      <c r="T70">
        <v>150000</v>
      </c>
    </row>
    <row r="71" spans="1:20" x14ac:dyDescent="0.7">
      <c r="A71" t="s">
        <v>31</v>
      </c>
      <c r="B71" t="s">
        <v>32</v>
      </c>
      <c r="C71" t="s">
        <v>33</v>
      </c>
      <c r="D71" t="s">
        <v>99</v>
      </c>
    </row>
    <row r="72" spans="1:20" x14ac:dyDescent="0.7">
      <c r="A72" t="s">
        <v>35</v>
      </c>
      <c r="B72" t="s">
        <v>32</v>
      </c>
      <c r="C72" t="s">
        <v>33</v>
      </c>
      <c r="D72" t="s">
        <v>100</v>
      </c>
      <c r="E72">
        <v>3000000</v>
      </c>
      <c r="F72">
        <v>3000000</v>
      </c>
      <c r="G72">
        <v>3000000</v>
      </c>
      <c r="H72">
        <v>3000000</v>
      </c>
      <c r="I72">
        <v>3000000</v>
      </c>
      <c r="J72">
        <v>3000000</v>
      </c>
      <c r="K72">
        <v>3000000</v>
      </c>
      <c r="L72">
        <v>3000000</v>
      </c>
      <c r="M72">
        <v>3000000</v>
      </c>
      <c r="N72">
        <v>3000000</v>
      </c>
      <c r="O72">
        <v>3000000</v>
      </c>
      <c r="P72">
        <v>3000000</v>
      </c>
      <c r="Q72">
        <v>3000000</v>
      </c>
      <c r="R72">
        <v>3000000</v>
      </c>
      <c r="S72">
        <v>3000000</v>
      </c>
      <c r="T72">
        <v>3000000</v>
      </c>
    </row>
    <row r="73" spans="1:20" x14ac:dyDescent="0.7">
      <c r="A73" t="s">
        <v>35</v>
      </c>
      <c r="B73" t="s">
        <v>32</v>
      </c>
      <c r="C73" t="s">
        <v>33</v>
      </c>
      <c r="D73" t="s">
        <v>101</v>
      </c>
      <c r="E73">
        <v>500000</v>
      </c>
      <c r="F73">
        <v>500000</v>
      </c>
      <c r="G73">
        <v>500000</v>
      </c>
      <c r="H73">
        <v>500000</v>
      </c>
      <c r="I73">
        <v>500000</v>
      </c>
      <c r="J73">
        <v>500000</v>
      </c>
      <c r="K73">
        <v>500000</v>
      </c>
      <c r="L73">
        <v>500000</v>
      </c>
      <c r="M73">
        <v>500000</v>
      </c>
      <c r="N73">
        <v>500000</v>
      </c>
      <c r="O73">
        <v>500000</v>
      </c>
      <c r="P73">
        <v>500000</v>
      </c>
      <c r="Q73">
        <v>500000</v>
      </c>
      <c r="R73">
        <v>500000</v>
      </c>
      <c r="S73">
        <v>500000</v>
      </c>
      <c r="T73">
        <v>500000</v>
      </c>
    </row>
    <row r="74" spans="1:20" x14ac:dyDescent="0.7">
      <c r="A74" t="s">
        <v>35</v>
      </c>
      <c r="B74" t="s">
        <v>32</v>
      </c>
      <c r="C74" t="s">
        <v>33</v>
      </c>
      <c r="D74" t="s">
        <v>102</v>
      </c>
      <c r="E74">
        <v>700000</v>
      </c>
      <c r="F74">
        <v>700000</v>
      </c>
      <c r="G74">
        <v>700000</v>
      </c>
      <c r="H74">
        <v>700000</v>
      </c>
      <c r="I74">
        <v>700000</v>
      </c>
      <c r="J74">
        <v>700000</v>
      </c>
      <c r="K74">
        <v>700000</v>
      </c>
      <c r="L74">
        <v>700000</v>
      </c>
      <c r="M74">
        <v>700000</v>
      </c>
      <c r="N74">
        <v>700000</v>
      </c>
      <c r="O74">
        <v>700000</v>
      </c>
      <c r="P74">
        <v>700000</v>
      </c>
      <c r="Q74">
        <v>700000</v>
      </c>
      <c r="R74">
        <v>700000</v>
      </c>
      <c r="S74">
        <v>700000</v>
      </c>
      <c r="T74">
        <v>700000</v>
      </c>
    </row>
    <row r="75" spans="1:20" x14ac:dyDescent="0.7">
      <c r="A75" t="s">
        <v>35</v>
      </c>
      <c r="B75" t="s">
        <v>32</v>
      </c>
      <c r="C75" t="s">
        <v>33</v>
      </c>
      <c r="D75" t="s">
        <v>103</v>
      </c>
      <c r="E75">
        <v>1200000</v>
      </c>
      <c r="F75">
        <v>1200000</v>
      </c>
      <c r="G75">
        <v>1200000</v>
      </c>
      <c r="H75">
        <v>1200000</v>
      </c>
      <c r="I75">
        <v>1200000</v>
      </c>
      <c r="J75">
        <v>1200000</v>
      </c>
      <c r="K75">
        <v>1200000</v>
      </c>
      <c r="L75">
        <v>1200000</v>
      </c>
      <c r="M75">
        <v>1200000</v>
      </c>
      <c r="N75">
        <v>1200000</v>
      </c>
      <c r="O75">
        <v>1200000</v>
      </c>
      <c r="P75">
        <v>1200000</v>
      </c>
      <c r="Q75">
        <v>1200000</v>
      </c>
      <c r="R75">
        <v>1200000</v>
      </c>
      <c r="S75">
        <v>1200000</v>
      </c>
      <c r="T75">
        <v>1200000</v>
      </c>
    </row>
    <row r="76" spans="1:20" x14ac:dyDescent="0.7">
      <c r="A76" t="s">
        <v>35</v>
      </c>
      <c r="B76" t="s">
        <v>32</v>
      </c>
      <c r="C76" t="s">
        <v>33</v>
      </c>
      <c r="D76" t="s">
        <v>104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7">
      <c r="A77" t="s">
        <v>35</v>
      </c>
      <c r="B77" t="s">
        <v>32</v>
      </c>
      <c r="C77" t="s">
        <v>33</v>
      </c>
      <c r="D77" t="s">
        <v>105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</row>
    <row r="78" spans="1:20" x14ac:dyDescent="0.7">
      <c r="A78" t="s">
        <v>35</v>
      </c>
      <c r="B78" t="s">
        <v>32</v>
      </c>
      <c r="C78" t="s">
        <v>33</v>
      </c>
      <c r="D78" t="s">
        <v>106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</row>
    <row r="79" spans="1:20" x14ac:dyDescent="0.7">
      <c r="A79" t="s">
        <v>35</v>
      </c>
      <c r="B79" t="s">
        <v>32</v>
      </c>
      <c r="C79" t="s">
        <v>33</v>
      </c>
      <c r="D79" t="s">
        <v>107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</row>
    <row r="80" spans="1:20" x14ac:dyDescent="0.7">
      <c r="A80" t="s">
        <v>35</v>
      </c>
      <c r="B80" t="s">
        <v>32</v>
      </c>
      <c r="C80" t="s">
        <v>33</v>
      </c>
      <c r="D80" t="s">
        <v>108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</row>
    <row r="81" spans="1:20" x14ac:dyDescent="0.7">
      <c r="A81" t="s">
        <v>35</v>
      </c>
      <c r="B81" t="s">
        <v>32</v>
      </c>
      <c r="C81" t="s">
        <v>33</v>
      </c>
      <c r="D81" t="s">
        <v>109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</row>
    <row r="82" spans="1:20" x14ac:dyDescent="0.7">
      <c r="A82" t="s">
        <v>35</v>
      </c>
      <c r="B82" t="s">
        <v>32</v>
      </c>
      <c r="C82" t="s">
        <v>33</v>
      </c>
      <c r="D82" t="s">
        <v>110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</row>
    <row r="83" spans="1:20" x14ac:dyDescent="0.7">
      <c r="A83" t="s">
        <v>35</v>
      </c>
      <c r="B83" t="s">
        <v>32</v>
      </c>
      <c r="C83" t="s">
        <v>33</v>
      </c>
      <c r="D83" t="s">
        <v>111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</row>
    <row r="84" spans="1:20" x14ac:dyDescent="0.7">
      <c r="A84" t="s">
        <v>35</v>
      </c>
      <c r="B84" t="s">
        <v>32</v>
      </c>
      <c r="C84" t="s">
        <v>33</v>
      </c>
      <c r="D84" t="s">
        <v>112</v>
      </c>
      <c r="E84">
        <v>27720</v>
      </c>
      <c r="F84">
        <v>27720</v>
      </c>
      <c r="G84">
        <v>27720</v>
      </c>
      <c r="H84">
        <v>27720</v>
      </c>
      <c r="I84">
        <v>27720</v>
      </c>
      <c r="J84">
        <v>27720</v>
      </c>
      <c r="K84">
        <v>27720</v>
      </c>
      <c r="L84">
        <v>27720</v>
      </c>
      <c r="M84">
        <v>27720</v>
      </c>
      <c r="N84">
        <v>27720</v>
      </c>
      <c r="O84">
        <v>27720</v>
      </c>
      <c r="P84">
        <v>27720</v>
      </c>
      <c r="Q84">
        <v>27720</v>
      </c>
      <c r="R84">
        <v>27720</v>
      </c>
      <c r="S84">
        <v>27720</v>
      </c>
      <c r="T84">
        <v>27720</v>
      </c>
    </row>
    <row r="85" spans="1:20" x14ac:dyDescent="0.7">
      <c r="A85" t="s">
        <v>35</v>
      </c>
      <c r="B85" t="s">
        <v>32</v>
      </c>
      <c r="C85" t="s">
        <v>33</v>
      </c>
      <c r="D85" t="s">
        <v>113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</row>
    <row r="86" spans="1:20" x14ac:dyDescent="0.7">
      <c r="A86" t="s">
        <v>45</v>
      </c>
      <c r="B86" t="s">
        <v>32</v>
      </c>
      <c r="C86" t="s">
        <v>33</v>
      </c>
      <c r="D86" t="s">
        <v>114</v>
      </c>
      <c r="E86">
        <v>5427720</v>
      </c>
      <c r="F86">
        <v>5427720</v>
      </c>
      <c r="G86">
        <v>5427720</v>
      </c>
      <c r="H86">
        <v>5427720</v>
      </c>
      <c r="I86">
        <v>5427720</v>
      </c>
      <c r="J86">
        <v>5427720</v>
      </c>
      <c r="K86">
        <v>5427720</v>
      </c>
      <c r="L86">
        <v>5427720</v>
      </c>
      <c r="M86">
        <v>5427720</v>
      </c>
      <c r="N86">
        <v>5427720</v>
      </c>
      <c r="O86">
        <v>5427720</v>
      </c>
      <c r="P86">
        <v>5427720</v>
      </c>
      <c r="Q86">
        <v>5427720</v>
      </c>
      <c r="R86">
        <v>5427720</v>
      </c>
      <c r="S86">
        <v>5427720</v>
      </c>
      <c r="T86">
        <v>5427720</v>
      </c>
    </row>
    <row r="87" spans="1:20" x14ac:dyDescent="0.7">
      <c r="A87" t="s">
        <v>45</v>
      </c>
      <c r="B87" t="s">
        <v>32</v>
      </c>
      <c r="C87" t="s">
        <v>33</v>
      </c>
      <c r="D87" t="s">
        <v>115</v>
      </c>
      <c r="E87">
        <v>50925491</v>
      </c>
      <c r="F87">
        <v>50925491</v>
      </c>
      <c r="G87">
        <v>50925491</v>
      </c>
      <c r="H87">
        <v>50925491</v>
      </c>
      <c r="I87">
        <v>50925491</v>
      </c>
      <c r="J87">
        <v>50925491</v>
      </c>
      <c r="K87">
        <v>50925491</v>
      </c>
      <c r="L87">
        <v>50925491</v>
      </c>
      <c r="M87">
        <v>50925491</v>
      </c>
      <c r="N87">
        <v>50925491</v>
      </c>
      <c r="O87">
        <v>50925491</v>
      </c>
      <c r="P87">
        <v>50925491</v>
      </c>
      <c r="Q87">
        <v>50925491</v>
      </c>
      <c r="R87">
        <v>50925491</v>
      </c>
      <c r="S87">
        <v>50925491</v>
      </c>
      <c r="T87">
        <v>50925491</v>
      </c>
    </row>
    <row r="88" spans="1:20" x14ac:dyDescent="0.7">
      <c r="A88" t="s">
        <v>31</v>
      </c>
      <c r="B88" t="s">
        <v>32</v>
      </c>
      <c r="C88" t="s">
        <v>33</v>
      </c>
      <c r="D88" t="s">
        <v>116</v>
      </c>
    </row>
    <row r="89" spans="1:20" x14ac:dyDescent="0.7">
      <c r="A89" t="s">
        <v>35</v>
      </c>
      <c r="B89" t="s">
        <v>32</v>
      </c>
      <c r="C89" t="s">
        <v>33</v>
      </c>
      <c r="D89" t="s">
        <v>117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</row>
    <row r="90" spans="1:20" x14ac:dyDescent="0.7">
      <c r="A90" t="s">
        <v>35</v>
      </c>
      <c r="B90" t="s">
        <v>32</v>
      </c>
      <c r="C90" t="s">
        <v>33</v>
      </c>
      <c r="D90" t="s">
        <v>118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</row>
    <row r="91" spans="1:20" x14ac:dyDescent="0.7">
      <c r="A91" t="s">
        <v>35</v>
      </c>
      <c r="B91" t="s">
        <v>32</v>
      </c>
      <c r="C91" t="s">
        <v>33</v>
      </c>
      <c r="D91" t="s">
        <v>119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</row>
    <row r="92" spans="1:20" x14ac:dyDescent="0.7">
      <c r="A92" t="s">
        <v>45</v>
      </c>
      <c r="B92" t="s">
        <v>32</v>
      </c>
      <c r="C92" t="s">
        <v>33</v>
      </c>
      <c r="D92" t="s">
        <v>120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</row>
    <row r="93" spans="1:20" x14ac:dyDescent="0.7">
      <c r="A93" t="s">
        <v>31</v>
      </c>
      <c r="B93" t="s">
        <v>32</v>
      </c>
      <c r="C93" t="s">
        <v>33</v>
      </c>
      <c r="D93" t="s">
        <v>121</v>
      </c>
    </row>
    <row r="94" spans="1:20" x14ac:dyDescent="0.7">
      <c r="A94" t="s">
        <v>35</v>
      </c>
      <c r="B94" t="s">
        <v>32</v>
      </c>
      <c r="C94" t="s">
        <v>33</v>
      </c>
      <c r="D94" t="s">
        <v>122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</row>
    <row r="95" spans="1:20" x14ac:dyDescent="0.7">
      <c r="A95" t="s">
        <v>35</v>
      </c>
      <c r="B95" t="s">
        <v>32</v>
      </c>
      <c r="C95" t="s">
        <v>33</v>
      </c>
      <c r="D95" t="s">
        <v>123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</row>
    <row r="96" spans="1:20" x14ac:dyDescent="0.7">
      <c r="A96" t="s">
        <v>45</v>
      </c>
      <c r="B96" t="s">
        <v>32</v>
      </c>
      <c r="C96" t="s">
        <v>33</v>
      </c>
      <c r="D96" t="s">
        <v>124</v>
      </c>
      <c r="E96">
        <v>410297684</v>
      </c>
      <c r="F96">
        <v>420057679</v>
      </c>
      <c r="G96">
        <v>420237100</v>
      </c>
      <c r="H96">
        <v>425160772</v>
      </c>
      <c r="I96">
        <v>427589942</v>
      </c>
      <c r="J96">
        <v>437586478</v>
      </c>
      <c r="K96">
        <v>443066271</v>
      </c>
      <c r="L96">
        <v>442344600</v>
      </c>
      <c r="M96">
        <v>442618400</v>
      </c>
      <c r="N96">
        <v>442618400</v>
      </c>
      <c r="O96">
        <v>442618400</v>
      </c>
      <c r="P96">
        <v>442618400</v>
      </c>
      <c r="Q96">
        <v>442618400</v>
      </c>
      <c r="R96">
        <v>442618400</v>
      </c>
      <c r="S96">
        <v>442618400</v>
      </c>
      <c r="T96">
        <v>442618400</v>
      </c>
    </row>
    <row r="97" spans="1:20" x14ac:dyDescent="0.7">
      <c r="A97" t="s">
        <v>31</v>
      </c>
      <c r="B97" t="s">
        <v>32</v>
      </c>
      <c r="C97" t="s">
        <v>33</v>
      </c>
      <c r="D97" t="s">
        <v>125</v>
      </c>
    </row>
    <row r="98" spans="1:20" x14ac:dyDescent="0.7">
      <c r="A98" t="s">
        <v>35</v>
      </c>
      <c r="B98" t="s">
        <v>32</v>
      </c>
      <c r="C98" t="s">
        <v>33</v>
      </c>
      <c r="D98" t="s">
        <v>126</v>
      </c>
      <c r="E98">
        <v>26652500</v>
      </c>
      <c r="F98">
        <v>23094285</v>
      </c>
      <c r="G98">
        <v>23094285</v>
      </c>
      <c r="H98">
        <v>23094285</v>
      </c>
      <c r="I98">
        <v>23094285</v>
      </c>
      <c r="J98">
        <v>23094285</v>
      </c>
      <c r="K98">
        <v>23094285</v>
      </c>
      <c r="L98">
        <v>23094285</v>
      </c>
      <c r="M98">
        <v>23094285</v>
      </c>
      <c r="N98">
        <v>23094285</v>
      </c>
      <c r="O98">
        <v>23094285</v>
      </c>
      <c r="P98">
        <v>23094285</v>
      </c>
      <c r="Q98">
        <v>23094285</v>
      </c>
      <c r="R98">
        <v>23094285</v>
      </c>
      <c r="S98">
        <v>23094285</v>
      </c>
      <c r="T98">
        <v>23094285</v>
      </c>
    </row>
    <row r="99" spans="1:20" x14ac:dyDescent="0.7">
      <c r="A99" t="s">
        <v>35</v>
      </c>
      <c r="B99" t="s">
        <v>32</v>
      </c>
      <c r="C99" t="s">
        <v>33</v>
      </c>
      <c r="D99" t="s">
        <v>127</v>
      </c>
      <c r="E99">
        <v>184471193</v>
      </c>
      <c r="F99">
        <v>196793780</v>
      </c>
      <c r="G99">
        <v>195088209</v>
      </c>
      <c r="H99">
        <v>203675293</v>
      </c>
      <c r="I99">
        <v>201229337</v>
      </c>
      <c r="J99">
        <v>203036203</v>
      </c>
      <c r="K99">
        <v>204622430</v>
      </c>
      <c r="L99">
        <v>206309001</v>
      </c>
      <c r="M99">
        <v>206309001</v>
      </c>
      <c r="N99">
        <v>206309001</v>
      </c>
      <c r="O99">
        <v>206309001</v>
      </c>
      <c r="P99">
        <v>206309001</v>
      </c>
      <c r="Q99">
        <v>206309001</v>
      </c>
      <c r="R99">
        <v>206309001</v>
      </c>
      <c r="S99">
        <v>206309001</v>
      </c>
      <c r="T99">
        <v>206309001</v>
      </c>
    </row>
    <row r="100" spans="1:20" x14ac:dyDescent="0.7">
      <c r="A100" t="s">
        <v>45</v>
      </c>
      <c r="B100" t="s">
        <v>32</v>
      </c>
      <c r="C100" t="s">
        <v>33</v>
      </c>
      <c r="D100" t="s">
        <v>128</v>
      </c>
      <c r="E100">
        <v>211123693</v>
      </c>
      <c r="F100">
        <v>219888065</v>
      </c>
      <c r="G100">
        <v>218182494</v>
      </c>
      <c r="H100">
        <v>226769578</v>
      </c>
      <c r="I100">
        <v>224323622</v>
      </c>
      <c r="J100">
        <v>226130488</v>
      </c>
      <c r="K100">
        <v>227716715</v>
      </c>
      <c r="L100">
        <v>229403286</v>
      </c>
      <c r="M100">
        <v>229403286</v>
      </c>
      <c r="N100">
        <v>229403286</v>
      </c>
      <c r="O100">
        <v>229403286</v>
      </c>
      <c r="P100">
        <v>229403286</v>
      </c>
      <c r="Q100">
        <v>229403286</v>
      </c>
      <c r="R100">
        <v>229403286</v>
      </c>
      <c r="S100">
        <v>229403286</v>
      </c>
      <c r="T100">
        <v>229403286</v>
      </c>
    </row>
    <row r="101" spans="1:20" x14ac:dyDescent="0.7">
      <c r="A101" t="s">
        <v>31</v>
      </c>
      <c r="B101" t="s">
        <v>32</v>
      </c>
      <c r="C101" t="s">
        <v>33</v>
      </c>
      <c r="D101" t="s">
        <v>129</v>
      </c>
    </row>
    <row r="102" spans="1:20" x14ac:dyDescent="0.7">
      <c r="A102" t="s">
        <v>35</v>
      </c>
      <c r="B102" t="s">
        <v>32</v>
      </c>
      <c r="C102" t="s">
        <v>33</v>
      </c>
      <c r="D102" t="s">
        <v>130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</row>
    <row r="103" spans="1:20" x14ac:dyDescent="0.7">
      <c r="A103" t="s">
        <v>35</v>
      </c>
      <c r="B103" t="s">
        <v>32</v>
      </c>
      <c r="C103" t="s">
        <v>33</v>
      </c>
      <c r="D103" t="s">
        <v>131</v>
      </c>
      <c r="E103">
        <v>5500000</v>
      </c>
      <c r="F103">
        <v>5000000</v>
      </c>
      <c r="G103">
        <v>4500000</v>
      </c>
      <c r="H103">
        <v>4000000</v>
      </c>
      <c r="I103">
        <v>3500000</v>
      </c>
      <c r="J103">
        <v>3000000</v>
      </c>
      <c r="K103">
        <v>2500000</v>
      </c>
      <c r="L103">
        <v>2000000</v>
      </c>
      <c r="M103">
        <v>2000000</v>
      </c>
      <c r="N103">
        <v>2000000</v>
      </c>
      <c r="O103">
        <v>2000000</v>
      </c>
      <c r="P103">
        <v>2000000</v>
      </c>
      <c r="Q103">
        <v>2000000</v>
      </c>
      <c r="R103">
        <v>2000000</v>
      </c>
      <c r="S103">
        <v>2000000</v>
      </c>
      <c r="T103">
        <v>2000000</v>
      </c>
    </row>
    <row r="104" spans="1:20" x14ac:dyDescent="0.7">
      <c r="A104" t="s">
        <v>35</v>
      </c>
      <c r="B104" t="s">
        <v>32</v>
      </c>
      <c r="C104" t="s">
        <v>33</v>
      </c>
      <c r="D104" t="s">
        <v>132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</row>
    <row r="105" spans="1:20" x14ac:dyDescent="0.7">
      <c r="A105" t="s">
        <v>35</v>
      </c>
      <c r="B105" t="s">
        <v>32</v>
      </c>
      <c r="C105" t="s">
        <v>33</v>
      </c>
      <c r="D105" t="s">
        <v>133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</row>
    <row r="106" spans="1:20" x14ac:dyDescent="0.7">
      <c r="A106" t="s">
        <v>35</v>
      </c>
      <c r="B106" t="s">
        <v>32</v>
      </c>
      <c r="C106" t="s">
        <v>33</v>
      </c>
      <c r="D106" t="s">
        <v>134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</row>
    <row r="107" spans="1:20" x14ac:dyDescent="0.7">
      <c r="A107" t="s">
        <v>35</v>
      </c>
      <c r="B107" t="s">
        <v>32</v>
      </c>
      <c r="C107" t="s">
        <v>33</v>
      </c>
      <c r="D107" t="s">
        <v>135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</row>
    <row r="108" spans="1:20" x14ac:dyDescent="0.7">
      <c r="A108" t="s">
        <v>35</v>
      </c>
      <c r="B108" t="s">
        <v>32</v>
      </c>
      <c r="C108" t="s">
        <v>33</v>
      </c>
      <c r="D108" t="s">
        <v>136</v>
      </c>
      <c r="E108">
        <v>1614500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</row>
    <row r="109" spans="1:20" x14ac:dyDescent="0.7">
      <c r="A109" t="s">
        <v>35</v>
      </c>
      <c r="B109" t="s">
        <v>32</v>
      </c>
      <c r="C109" t="s">
        <v>33</v>
      </c>
      <c r="D109" t="s">
        <v>137</v>
      </c>
      <c r="E109">
        <v>3009700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-2140100</v>
      </c>
      <c r="M109">
        <v>-2140100</v>
      </c>
      <c r="N109">
        <v>-2140100</v>
      </c>
      <c r="O109">
        <v>-2140100</v>
      </c>
      <c r="P109">
        <v>-2140100</v>
      </c>
      <c r="Q109">
        <v>-2140100</v>
      </c>
      <c r="R109">
        <v>-2140100</v>
      </c>
      <c r="S109">
        <v>-2140100</v>
      </c>
      <c r="T109">
        <v>-2140100</v>
      </c>
    </row>
    <row r="110" spans="1:20" x14ac:dyDescent="0.7">
      <c r="A110" t="s">
        <v>35</v>
      </c>
      <c r="B110" t="s">
        <v>32</v>
      </c>
      <c r="C110" t="s">
        <v>33</v>
      </c>
      <c r="D110" t="s">
        <v>138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</row>
    <row r="111" spans="1:20" x14ac:dyDescent="0.7">
      <c r="A111" t="s">
        <v>35</v>
      </c>
      <c r="B111" t="s">
        <v>32</v>
      </c>
      <c r="C111" t="s">
        <v>33</v>
      </c>
      <c r="D111" t="s">
        <v>139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</row>
    <row r="112" spans="1:20" x14ac:dyDescent="0.7">
      <c r="A112" t="s">
        <v>35</v>
      </c>
      <c r="B112" t="s">
        <v>32</v>
      </c>
      <c r="C112" t="s">
        <v>33</v>
      </c>
      <c r="D112" t="s">
        <v>140</v>
      </c>
      <c r="E112">
        <v>2807689</v>
      </c>
      <c r="F112">
        <v>2827032</v>
      </c>
      <c r="G112">
        <v>3045942</v>
      </c>
      <c r="H112">
        <v>2412728</v>
      </c>
      <c r="I112">
        <v>2631638</v>
      </c>
      <c r="J112">
        <v>2850548</v>
      </c>
      <c r="K112">
        <v>3069458</v>
      </c>
      <c r="L112">
        <v>3288368</v>
      </c>
      <c r="M112">
        <v>3288368</v>
      </c>
      <c r="N112">
        <v>3288368</v>
      </c>
      <c r="O112">
        <v>3288368</v>
      </c>
      <c r="P112">
        <v>3288368</v>
      </c>
      <c r="Q112">
        <v>3288368</v>
      </c>
      <c r="R112">
        <v>3288368</v>
      </c>
      <c r="S112">
        <v>3288368</v>
      </c>
      <c r="T112">
        <v>3288368</v>
      </c>
    </row>
    <row r="113" spans="1:20" x14ac:dyDescent="0.7">
      <c r="A113" t="s">
        <v>35</v>
      </c>
      <c r="B113" t="s">
        <v>32</v>
      </c>
      <c r="C113" t="s">
        <v>33</v>
      </c>
      <c r="D113" t="s">
        <v>141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</row>
    <row r="114" spans="1:20" x14ac:dyDescent="0.7">
      <c r="A114" t="s">
        <v>35</v>
      </c>
      <c r="B114" t="s">
        <v>32</v>
      </c>
      <c r="C114" t="s">
        <v>33</v>
      </c>
      <c r="D114" t="s">
        <v>142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</row>
    <row r="115" spans="1:20" x14ac:dyDescent="0.7">
      <c r="A115" t="s">
        <v>35</v>
      </c>
      <c r="B115" t="s">
        <v>32</v>
      </c>
      <c r="C115" t="s">
        <v>33</v>
      </c>
      <c r="D115" t="s">
        <v>143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</row>
    <row r="116" spans="1:20" x14ac:dyDescent="0.7">
      <c r="A116" t="s">
        <v>35</v>
      </c>
      <c r="B116" t="s">
        <v>32</v>
      </c>
      <c r="C116" t="s">
        <v>33</v>
      </c>
      <c r="D116" t="s">
        <v>144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</row>
    <row r="117" spans="1:20" x14ac:dyDescent="0.7">
      <c r="A117" t="s">
        <v>35</v>
      </c>
      <c r="B117" t="s">
        <v>32</v>
      </c>
      <c r="C117" t="s">
        <v>33</v>
      </c>
      <c r="D117" t="s">
        <v>145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</row>
    <row r="118" spans="1:20" x14ac:dyDescent="0.7">
      <c r="A118" t="s">
        <v>35</v>
      </c>
      <c r="B118" t="s">
        <v>32</v>
      </c>
      <c r="C118" t="s">
        <v>33</v>
      </c>
      <c r="D118" t="s">
        <v>146</v>
      </c>
      <c r="E118">
        <v>2483061</v>
      </c>
      <c r="F118">
        <v>5645776</v>
      </c>
      <c r="G118">
        <v>8289327</v>
      </c>
      <c r="H118">
        <v>10958374</v>
      </c>
      <c r="I118">
        <v>13447440</v>
      </c>
      <c r="J118">
        <v>16521907</v>
      </c>
      <c r="K118">
        <v>19481928</v>
      </c>
      <c r="L118">
        <v>21609574</v>
      </c>
      <c r="M118">
        <v>21633261</v>
      </c>
      <c r="N118">
        <v>21633261</v>
      </c>
      <c r="O118">
        <v>21633261</v>
      </c>
      <c r="P118">
        <v>21633261</v>
      </c>
      <c r="Q118">
        <v>21633261</v>
      </c>
      <c r="R118">
        <v>21633261</v>
      </c>
      <c r="S118">
        <v>21633261</v>
      </c>
      <c r="T118">
        <v>21633261</v>
      </c>
    </row>
    <row r="119" spans="1:20" x14ac:dyDescent="0.7">
      <c r="A119" t="s">
        <v>45</v>
      </c>
      <c r="B119" t="s">
        <v>32</v>
      </c>
      <c r="C119" t="s">
        <v>33</v>
      </c>
      <c r="D119" t="s">
        <v>147</v>
      </c>
      <c r="E119">
        <v>15414950</v>
      </c>
      <c r="F119">
        <v>13472808</v>
      </c>
      <c r="G119">
        <v>15835269</v>
      </c>
      <c r="H119">
        <v>17371102</v>
      </c>
      <c r="I119">
        <v>19579078</v>
      </c>
      <c r="J119">
        <v>22372455</v>
      </c>
      <c r="K119">
        <v>25051386</v>
      </c>
      <c r="L119">
        <v>24757842</v>
      </c>
      <c r="M119">
        <v>24781529</v>
      </c>
      <c r="N119">
        <v>24781529</v>
      </c>
      <c r="O119">
        <v>24781529</v>
      </c>
      <c r="P119">
        <v>24781529</v>
      </c>
      <c r="Q119">
        <v>24781529</v>
      </c>
      <c r="R119">
        <v>24781529</v>
      </c>
      <c r="S119">
        <v>24781529</v>
      </c>
      <c r="T119">
        <v>24781529</v>
      </c>
    </row>
    <row r="120" spans="1:20" x14ac:dyDescent="0.7">
      <c r="A120" t="s">
        <v>45</v>
      </c>
      <c r="B120" t="s">
        <v>32</v>
      </c>
      <c r="C120" t="s">
        <v>33</v>
      </c>
      <c r="D120" t="s">
        <v>148</v>
      </c>
      <c r="E120">
        <v>226538643</v>
      </c>
      <c r="F120">
        <v>233360873</v>
      </c>
      <c r="G120">
        <v>234017763</v>
      </c>
      <c r="H120">
        <v>244140680</v>
      </c>
      <c r="I120">
        <v>243902700</v>
      </c>
      <c r="J120">
        <v>248502943</v>
      </c>
      <c r="K120">
        <v>252768101</v>
      </c>
      <c r="L120">
        <v>254161128</v>
      </c>
      <c r="M120">
        <v>254184815</v>
      </c>
      <c r="N120">
        <v>254184815</v>
      </c>
      <c r="O120">
        <v>254184815</v>
      </c>
      <c r="P120">
        <v>254184815</v>
      </c>
      <c r="Q120">
        <v>254184815</v>
      </c>
      <c r="R120">
        <v>254184815</v>
      </c>
      <c r="S120">
        <v>254184815</v>
      </c>
      <c r="T120">
        <v>254184815</v>
      </c>
    </row>
    <row r="121" spans="1:20" x14ac:dyDescent="0.7">
      <c r="A121" t="s">
        <v>31</v>
      </c>
      <c r="B121" t="s">
        <v>32</v>
      </c>
      <c r="C121" t="s">
        <v>33</v>
      </c>
      <c r="D121" t="s">
        <v>149</v>
      </c>
    </row>
    <row r="122" spans="1:20" x14ac:dyDescent="0.7">
      <c r="A122" t="s">
        <v>35</v>
      </c>
      <c r="B122" t="s">
        <v>32</v>
      </c>
      <c r="C122" t="s">
        <v>33</v>
      </c>
      <c r="D122" t="s">
        <v>150</v>
      </c>
      <c r="E122">
        <v>7393502</v>
      </c>
      <c r="F122">
        <v>7196109</v>
      </c>
      <c r="G122">
        <v>6998272</v>
      </c>
      <c r="H122">
        <v>6799990</v>
      </c>
      <c r="I122">
        <v>6601262</v>
      </c>
      <c r="J122">
        <v>6402087</v>
      </c>
      <c r="K122">
        <v>6202464</v>
      </c>
      <c r="L122">
        <v>6002392</v>
      </c>
      <c r="M122">
        <v>6002392</v>
      </c>
      <c r="N122">
        <v>6002392</v>
      </c>
      <c r="O122">
        <v>6002392</v>
      </c>
      <c r="P122">
        <v>6002392</v>
      </c>
      <c r="Q122">
        <v>6002392</v>
      </c>
      <c r="R122">
        <v>6002392</v>
      </c>
      <c r="S122">
        <v>6002392</v>
      </c>
      <c r="T122">
        <v>6002392</v>
      </c>
    </row>
    <row r="123" spans="1:20" x14ac:dyDescent="0.7">
      <c r="A123" t="s">
        <v>35</v>
      </c>
      <c r="B123" t="s">
        <v>32</v>
      </c>
      <c r="C123" t="s">
        <v>33</v>
      </c>
      <c r="D123" t="s">
        <v>151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</row>
    <row r="124" spans="1:20" x14ac:dyDescent="0.7">
      <c r="A124" t="s">
        <v>35</v>
      </c>
      <c r="B124" t="s">
        <v>32</v>
      </c>
      <c r="C124" t="s">
        <v>33</v>
      </c>
      <c r="D124" t="s">
        <v>152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</row>
    <row r="125" spans="1:20" x14ac:dyDescent="0.7">
      <c r="A125" t="s">
        <v>35</v>
      </c>
      <c r="B125" t="s">
        <v>32</v>
      </c>
      <c r="C125" t="s">
        <v>33</v>
      </c>
      <c r="D125" t="s">
        <v>153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</row>
    <row r="126" spans="1:20" x14ac:dyDescent="0.7">
      <c r="A126" t="s">
        <v>45</v>
      </c>
      <c r="B126" t="s">
        <v>32</v>
      </c>
      <c r="C126" t="s">
        <v>33</v>
      </c>
      <c r="D126" t="s">
        <v>154</v>
      </c>
      <c r="E126">
        <v>7393502</v>
      </c>
      <c r="F126">
        <v>7196109</v>
      </c>
      <c r="G126">
        <v>6998272</v>
      </c>
      <c r="H126">
        <v>6799990</v>
      </c>
      <c r="I126">
        <v>6601262</v>
      </c>
      <c r="J126">
        <v>6402087</v>
      </c>
      <c r="K126">
        <v>6202464</v>
      </c>
      <c r="L126">
        <v>6002392</v>
      </c>
      <c r="M126">
        <v>6002392</v>
      </c>
      <c r="N126">
        <v>6002392</v>
      </c>
      <c r="O126">
        <v>6002392</v>
      </c>
      <c r="P126">
        <v>6002392</v>
      </c>
      <c r="Q126">
        <v>6002392</v>
      </c>
      <c r="R126">
        <v>6002392</v>
      </c>
      <c r="S126">
        <v>6002392</v>
      </c>
      <c r="T126">
        <v>6002392</v>
      </c>
    </row>
    <row r="127" spans="1:20" x14ac:dyDescent="0.7">
      <c r="A127" t="s">
        <v>45</v>
      </c>
      <c r="B127" t="s">
        <v>32</v>
      </c>
      <c r="C127" t="s">
        <v>33</v>
      </c>
      <c r="D127" t="s">
        <v>155</v>
      </c>
      <c r="E127">
        <v>233932145</v>
      </c>
      <c r="F127">
        <v>240556982</v>
      </c>
      <c r="G127">
        <v>241016035</v>
      </c>
      <c r="H127">
        <v>250940670</v>
      </c>
      <c r="I127">
        <v>250503962</v>
      </c>
      <c r="J127">
        <v>254905030</v>
      </c>
      <c r="K127">
        <v>258970565</v>
      </c>
      <c r="L127">
        <v>260163520</v>
      </c>
      <c r="M127">
        <v>260187207</v>
      </c>
      <c r="N127">
        <v>260187207</v>
      </c>
      <c r="O127">
        <v>260187207</v>
      </c>
      <c r="P127">
        <v>260187207</v>
      </c>
      <c r="Q127">
        <v>260187207</v>
      </c>
      <c r="R127">
        <v>260187207</v>
      </c>
      <c r="S127">
        <v>260187207</v>
      </c>
      <c r="T127">
        <v>260187207</v>
      </c>
    </row>
    <row r="128" spans="1:20" x14ac:dyDescent="0.7">
      <c r="A128" t="s">
        <v>31</v>
      </c>
      <c r="B128" t="s">
        <v>32</v>
      </c>
      <c r="C128" t="s">
        <v>33</v>
      </c>
      <c r="D128" t="s">
        <v>156</v>
      </c>
    </row>
    <row r="129" spans="1:20" x14ac:dyDescent="0.7">
      <c r="A129" t="s">
        <v>35</v>
      </c>
      <c r="B129" t="s">
        <v>32</v>
      </c>
      <c r="C129" t="s">
        <v>33</v>
      </c>
      <c r="D129" t="s">
        <v>157</v>
      </c>
      <c r="E129">
        <v>10000000</v>
      </c>
      <c r="F129">
        <v>10000000</v>
      </c>
      <c r="G129">
        <v>10000000</v>
      </c>
      <c r="H129">
        <v>10000000</v>
      </c>
      <c r="I129">
        <v>10000000</v>
      </c>
      <c r="J129">
        <v>10000000</v>
      </c>
      <c r="K129">
        <v>10000000</v>
      </c>
      <c r="L129">
        <v>10000000</v>
      </c>
      <c r="M129">
        <v>10000000</v>
      </c>
      <c r="N129">
        <v>10000000</v>
      </c>
      <c r="O129">
        <v>10000000</v>
      </c>
      <c r="P129">
        <v>10000000</v>
      </c>
      <c r="Q129">
        <v>10000000</v>
      </c>
      <c r="R129">
        <v>10000000</v>
      </c>
      <c r="S129">
        <v>10000000</v>
      </c>
      <c r="T129">
        <v>10000000</v>
      </c>
    </row>
    <row r="130" spans="1:20" x14ac:dyDescent="0.7">
      <c r="A130" t="s">
        <v>45</v>
      </c>
      <c r="B130" t="s">
        <v>32</v>
      </c>
      <c r="C130" t="s">
        <v>33</v>
      </c>
      <c r="D130" t="s">
        <v>158</v>
      </c>
      <c r="E130">
        <v>10000000</v>
      </c>
      <c r="F130">
        <v>10000000</v>
      </c>
      <c r="G130">
        <v>10000000</v>
      </c>
      <c r="H130">
        <v>10000000</v>
      </c>
      <c r="I130">
        <v>10000000</v>
      </c>
      <c r="J130">
        <v>10000000</v>
      </c>
      <c r="K130">
        <v>10000000</v>
      </c>
      <c r="L130">
        <v>10000000</v>
      </c>
      <c r="M130">
        <v>10000000</v>
      </c>
      <c r="N130">
        <v>10000000</v>
      </c>
      <c r="O130">
        <v>10000000</v>
      </c>
      <c r="P130">
        <v>10000000</v>
      </c>
      <c r="Q130">
        <v>10000000</v>
      </c>
      <c r="R130">
        <v>10000000</v>
      </c>
      <c r="S130">
        <v>10000000</v>
      </c>
      <c r="T130">
        <v>10000000</v>
      </c>
    </row>
    <row r="131" spans="1:20" x14ac:dyDescent="0.7">
      <c r="A131" t="s">
        <v>31</v>
      </c>
      <c r="B131" t="s">
        <v>32</v>
      </c>
      <c r="C131" t="s">
        <v>33</v>
      </c>
      <c r="D131" t="s">
        <v>159</v>
      </c>
    </row>
    <row r="132" spans="1:20" x14ac:dyDescent="0.7">
      <c r="A132" t="s">
        <v>35</v>
      </c>
      <c r="B132" t="s">
        <v>32</v>
      </c>
      <c r="C132" t="s">
        <v>33</v>
      </c>
      <c r="D132" t="s">
        <v>160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</row>
    <row r="133" spans="1:20" x14ac:dyDescent="0.7">
      <c r="A133" t="s">
        <v>45</v>
      </c>
      <c r="B133" t="s">
        <v>32</v>
      </c>
      <c r="C133" t="s">
        <v>33</v>
      </c>
      <c r="D133" t="s">
        <v>161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</row>
    <row r="134" spans="1:20" x14ac:dyDescent="0.7">
      <c r="A134" t="s">
        <v>31</v>
      </c>
      <c r="B134" t="s">
        <v>32</v>
      </c>
      <c r="C134" t="s">
        <v>33</v>
      </c>
      <c r="D134" t="s">
        <v>162</v>
      </c>
    </row>
    <row r="135" spans="1:20" x14ac:dyDescent="0.7">
      <c r="A135" t="s">
        <v>35</v>
      </c>
      <c r="B135" t="s">
        <v>32</v>
      </c>
      <c r="C135" t="s">
        <v>33</v>
      </c>
      <c r="D135" t="s">
        <v>163</v>
      </c>
      <c r="E135">
        <v>5000000</v>
      </c>
      <c r="F135">
        <v>5000000</v>
      </c>
      <c r="G135">
        <v>5000000</v>
      </c>
      <c r="H135">
        <v>5000000</v>
      </c>
      <c r="I135">
        <v>5000000</v>
      </c>
      <c r="J135">
        <v>5000000</v>
      </c>
      <c r="K135">
        <v>5000000</v>
      </c>
      <c r="L135">
        <v>5000000</v>
      </c>
      <c r="M135">
        <v>5000000</v>
      </c>
      <c r="N135">
        <v>5000000</v>
      </c>
      <c r="O135">
        <v>5000000</v>
      </c>
      <c r="P135">
        <v>5000000</v>
      </c>
      <c r="Q135">
        <v>5000000</v>
      </c>
      <c r="R135">
        <v>5000000</v>
      </c>
      <c r="S135">
        <v>5000000</v>
      </c>
      <c r="T135">
        <v>5000000</v>
      </c>
    </row>
    <row r="136" spans="1:20" x14ac:dyDescent="0.7">
      <c r="A136" t="s">
        <v>45</v>
      </c>
      <c r="B136" t="s">
        <v>32</v>
      </c>
      <c r="C136" t="s">
        <v>33</v>
      </c>
      <c r="D136" t="s">
        <v>164</v>
      </c>
      <c r="E136">
        <v>5000000</v>
      </c>
      <c r="F136">
        <v>5000000</v>
      </c>
      <c r="G136">
        <v>5000000</v>
      </c>
      <c r="H136">
        <v>5000000</v>
      </c>
      <c r="I136">
        <v>5000000</v>
      </c>
      <c r="J136">
        <v>5000000</v>
      </c>
      <c r="K136">
        <v>5000000</v>
      </c>
      <c r="L136">
        <v>5000000</v>
      </c>
      <c r="M136">
        <v>5000000</v>
      </c>
      <c r="N136">
        <v>5000000</v>
      </c>
      <c r="O136">
        <v>5000000</v>
      </c>
      <c r="P136">
        <v>5000000</v>
      </c>
      <c r="Q136">
        <v>5000000</v>
      </c>
      <c r="R136">
        <v>5000000</v>
      </c>
      <c r="S136">
        <v>5000000</v>
      </c>
      <c r="T136">
        <v>5000000</v>
      </c>
    </row>
    <row r="137" spans="1:20" x14ac:dyDescent="0.7">
      <c r="A137" t="s">
        <v>35</v>
      </c>
      <c r="B137" t="s">
        <v>32</v>
      </c>
      <c r="C137" t="s">
        <v>33</v>
      </c>
      <c r="D137" t="s">
        <v>165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</row>
    <row r="138" spans="1:20" x14ac:dyDescent="0.7">
      <c r="A138" t="s">
        <v>35</v>
      </c>
      <c r="B138" t="s">
        <v>32</v>
      </c>
      <c r="C138" t="s">
        <v>33</v>
      </c>
      <c r="D138" t="s">
        <v>166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</row>
    <row r="139" spans="1:20" x14ac:dyDescent="0.7">
      <c r="A139" t="s">
        <v>45</v>
      </c>
      <c r="B139" t="s">
        <v>32</v>
      </c>
      <c r="C139" t="s">
        <v>33</v>
      </c>
      <c r="D139" t="s">
        <v>167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</row>
    <row r="140" spans="1:20" x14ac:dyDescent="0.7">
      <c r="A140" t="s">
        <v>45</v>
      </c>
      <c r="B140" t="s">
        <v>32</v>
      </c>
      <c r="C140" t="s">
        <v>33</v>
      </c>
      <c r="D140" t="s">
        <v>168</v>
      </c>
      <c r="E140">
        <v>5000000</v>
      </c>
      <c r="F140">
        <v>5000000</v>
      </c>
      <c r="G140">
        <v>5000000</v>
      </c>
      <c r="H140">
        <v>5000000</v>
      </c>
      <c r="I140">
        <v>5000000</v>
      </c>
      <c r="J140">
        <v>5000000</v>
      </c>
      <c r="K140">
        <v>5000000</v>
      </c>
      <c r="L140">
        <v>5000000</v>
      </c>
      <c r="M140">
        <v>5000000</v>
      </c>
      <c r="N140">
        <v>5000000</v>
      </c>
      <c r="O140">
        <v>5000000</v>
      </c>
      <c r="P140">
        <v>5000000</v>
      </c>
      <c r="Q140">
        <v>5000000</v>
      </c>
      <c r="R140">
        <v>5000000</v>
      </c>
      <c r="S140">
        <v>5000000</v>
      </c>
      <c r="T140">
        <v>5000000</v>
      </c>
    </row>
    <row r="141" spans="1:20" x14ac:dyDescent="0.7">
      <c r="A141" t="s">
        <v>31</v>
      </c>
      <c r="B141" t="s">
        <v>32</v>
      </c>
      <c r="C141" t="s">
        <v>33</v>
      </c>
      <c r="D141" t="s">
        <v>169</v>
      </c>
    </row>
    <row r="142" spans="1:20" x14ac:dyDescent="0.7">
      <c r="A142" t="s">
        <v>35</v>
      </c>
      <c r="B142" t="s">
        <v>32</v>
      </c>
      <c r="C142" t="s">
        <v>33</v>
      </c>
      <c r="D142" t="s">
        <v>170</v>
      </c>
      <c r="E142">
        <v>5000000</v>
      </c>
      <c r="F142">
        <v>5000000</v>
      </c>
      <c r="G142">
        <v>5000000</v>
      </c>
      <c r="H142">
        <v>5000000</v>
      </c>
      <c r="I142">
        <v>5000000</v>
      </c>
      <c r="J142">
        <v>5000000</v>
      </c>
      <c r="K142">
        <v>5000000</v>
      </c>
      <c r="L142">
        <v>5000000</v>
      </c>
      <c r="M142">
        <v>5000000</v>
      </c>
      <c r="N142">
        <v>5000000</v>
      </c>
      <c r="O142">
        <v>5000000</v>
      </c>
      <c r="P142">
        <v>5000000</v>
      </c>
      <c r="Q142">
        <v>5000000</v>
      </c>
      <c r="R142">
        <v>5000000</v>
      </c>
      <c r="S142">
        <v>5000000</v>
      </c>
      <c r="T142">
        <v>5000000</v>
      </c>
    </row>
    <row r="143" spans="1:20" x14ac:dyDescent="0.7">
      <c r="A143" t="s">
        <v>45</v>
      </c>
      <c r="B143" t="s">
        <v>32</v>
      </c>
      <c r="C143" t="s">
        <v>33</v>
      </c>
      <c r="D143" t="s">
        <v>171</v>
      </c>
      <c r="E143">
        <v>5000000</v>
      </c>
      <c r="F143">
        <v>5000000</v>
      </c>
      <c r="G143">
        <v>5000000</v>
      </c>
      <c r="H143">
        <v>5000000</v>
      </c>
      <c r="I143">
        <v>5000000</v>
      </c>
      <c r="J143">
        <v>5000000</v>
      </c>
      <c r="K143">
        <v>5000000</v>
      </c>
      <c r="L143">
        <v>5000000</v>
      </c>
      <c r="M143">
        <v>5000000</v>
      </c>
      <c r="N143">
        <v>5000000</v>
      </c>
      <c r="O143">
        <v>5000000</v>
      </c>
      <c r="P143">
        <v>5000000</v>
      </c>
      <c r="Q143">
        <v>5000000</v>
      </c>
      <c r="R143">
        <v>5000000</v>
      </c>
      <c r="S143">
        <v>5000000</v>
      </c>
      <c r="T143">
        <v>5000000</v>
      </c>
    </row>
    <row r="144" spans="1:20" x14ac:dyDescent="0.7">
      <c r="A144" t="s">
        <v>35</v>
      </c>
      <c r="B144" t="s">
        <v>32</v>
      </c>
      <c r="C144" t="s">
        <v>33</v>
      </c>
      <c r="D144" t="s">
        <v>172</v>
      </c>
      <c r="E144">
        <v>2000000</v>
      </c>
      <c r="F144">
        <v>2000000</v>
      </c>
      <c r="G144">
        <v>2000000</v>
      </c>
      <c r="H144">
        <v>2000000</v>
      </c>
      <c r="I144">
        <v>2000000</v>
      </c>
      <c r="J144">
        <v>2000000</v>
      </c>
      <c r="K144">
        <v>2000000</v>
      </c>
      <c r="L144">
        <v>2000000</v>
      </c>
      <c r="M144">
        <v>2000000</v>
      </c>
      <c r="N144">
        <v>2000000</v>
      </c>
      <c r="O144">
        <v>2000000</v>
      </c>
      <c r="P144">
        <v>2000000</v>
      </c>
      <c r="Q144">
        <v>2000000</v>
      </c>
      <c r="R144">
        <v>2000000</v>
      </c>
      <c r="S144">
        <v>2000000</v>
      </c>
      <c r="T144">
        <v>2000000</v>
      </c>
    </row>
    <row r="145" spans="1:20" x14ac:dyDescent="0.7">
      <c r="A145" t="s">
        <v>45</v>
      </c>
      <c r="B145" t="s">
        <v>32</v>
      </c>
      <c r="C145" t="s">
        <v>33</v>
      </c>
      <c r="D145" t="s">
        <v>173</v>
      </c>
      <c r="E145">
        <v>2000000</v>
      </c>
      <c r="F145">
        <v>2000000</v>
      </c>
      <c r="G145">
        <v>2000000</v>
      </c>
      <c r="H145">
        <v>2000000</v>
      </c>
      <c r="I145">
        <v>2000000</v>
      </c>
      <c r="J145">
        <v>2000000</v>
      </c>
      <c r="K145">
        <v>2000000</v>
      </c>
      <c r="L145">
        <v>2000000</v>
      </c>
      <c r="M145">
        <v>2000000</v>
      </c>
      <c r="N145">
        <v>2000000</v>
      </c>
      <c r="O145">
        <v>2000000</v>
      </c>
      <c r="P145">
        <v>2000000</v>
      </c>
      <c r="Q145">
        <v>2000000</v>
      </c>
      <c r="R145">
        <v>2000000</v>
      </c>
      <c r="S145">
        <v>2000000</v>
      </c>
      <c r="T145">
        <v>2000000</v>
      </c>
    </row>
    <row r="146" spans="1:20" x14ac:dyDescent="0.7">
      <c r="A146" t="s">
        <v>35</v>
      </c>
      <c r="B146" t="s">
        <v>32</v>
      </c>
      <c r="C146" t="s">
        <v>33</v>
      </c>
      <c r="D146" t="s">
        <v>174</v>
      </c>
      <c r="E146">
        <v>153242505</v>
      </c>
      <c r="F146">
        <v>153242505</v>
      </c>
      <c r="G146">
        <v>153242505</v>
      </c>
      <c r="H146">
        <v>153242505</v>
      </c>
      <c r="I146">
        <v>153242505</v>
      </c>
      <c r="J146">
        <v>153242505</v>
      </c>
      <c r="K146">
        <v>153242505</v>
      </c>
      <c r="L146">
        <v>153242505</v>
      </c>
      <c r="M146">
        <v>153242505</v>
      </c>
      <c r="N146">
        <v>153242505</v>
      </c>
      <c r="O146">
        <v>153242505</v>
      </c>
      <c r="P146">
        <v>153242505</v>
      </c>
      <c r="Q146">
        <v>153242505</v>
      </c>
      <c r="R146">
        <v>153242505</v>
      </c>
      <c r="S146">
        <v>153242505</v>
      </c>
      <c r="T146">
        <v>153242505</v>
      </c>
    </row>
    <row r="147" spans="1:20" x14ac:dyDescent="0.7">
      <c r="A147" t="s">
        <v>45</v>
      </c>
      <c r="B147" t="s">
        <v>32</v>
      </c>
      <c r="C147" t="s">
        <v>33</v>
      </c>
      <c r="D147" t="s">
        <v>175</v>
      </c>
      <c r="E147">
        <v>1123034</v>
      </c>
      <c r="F147">
        <v>4258192</v>
      </c>
      <c r="G147">
        <v>3978560</v>
      </c>
      <c r="H147">
        <v>-1022403</v>
      </c>
      <c r="I147">
        <v>1843475</v>
      </c>
      <c r="J147">
        <v>7438943</v>
      </c>
      <c r="K147">
        <v>8853201</v>
      </c>
      <c r="L147">
        <v>6938575</v>
      </c>
      <c r="M147">
        <v>7188688</v>
      </c>
      <c r="N147">
        <v>7188688</v>
      </c>
      <c r="O147">
        <v>7188688</v>
      </c>
      <c r="P147">
        <v>7188688</v>
      </c>
      <c r="Q147">
        <v>7188688</v>
      </c>
      <c r="R147">
        <v>7188688</v>
      </c>
      <c r="S147">
        <v>7188688</v>
      </c>
      <c r="T147">
        <v>7188688</v>
      </c>
    </row>
    <row r="148" spans="1:20" x14ac:dyDescent="0.7">
      <c r="A148" t="s">
        <v>45</v>
      </c>
      <c r="B148" t="s">
        <v>32</v>
      </c>
      <c r="C148" t="s">
        <v>33</v>
      </c>
      <c r="D148" t="s">
        <v>176</v>
      </c>
      <c r="E148">
        <v>154365539</v>
      </c>
      <c r="F148">
        <v>157500697</v>
      </c>
      <c r="G148">
        <v>157221065</v>
      </c>
      <c r="H148">
        <v>152220102</v>
      </c>
      <c r="I148">
        <v>155085980</v>
      </c>
      <c r="J148">
        <v>160681448</v>
      </c>
      <c r="K148">
        <v>162095706</v>
      </c>
      <c r="L148">
        <v>160181080</v>
      </c>
      <c r="M148">
        <v>160431193</v>
      </c>
      <c r="N148">
        <v>160431193</v>
      </c>
      <c r="O148">
        <v>160431193</v>
      </c>
      <c r="P148">
        <v>160431193</v>
      </c>
      <c r="Q148">
        <v>160431193</v>
      </c>
      <c r="R148">
        <v>160431193</v>
      </c>
      <c r="S148">
        <v>160431193</v>
      </c>
      <c r="T148">
        <v>160431193</v>
      </c>
    </row>
    <row r="149" spans="1:20" x14ac:dyDescent="0.7">
      <c r="A149" t="s">
        <v>45</v>
      </c>
      <c r="B149" t="s">
        <v>32</v>
      </c>
      <c r="C149" t="s">
        <v>33</v>
      </c>
      <c r="D149" t="s">
        <v>177</v>
      </c>
      <c r="E149">
        <v>156365539</v>
      </c>
      <c r="F149">
        <v>159500697</v>
      </c>
      <c r="G149">
        <v>159221065</v>
      </c>
      <c r="H149">
        <v>154220102</v>
      </c>
      <c r="I149">
        <v>157085980</v>
      </c>
      <c r="J149">
        <v>162681448</v>
      </c>
      <c r="K149">
        <v>164095706</v>
      </c>
      <c r="L149">
        <v>162181080</v>
      </c>
      <c r="M149">
        <v>162431193</v>
      </c>
      <c r="N149">
        <v>162431193</v>
      </c>
      <c r="O149">
        <v>162431193</v>
      </c>
      <c r="P149">
        <v>162431193</v>
      </c>
      <c r="Q149">
        <v>162431193</v>
      </c>
      <c r="R149">
        <v>162431193</v>
      </c>
      <c r="S149">
        <v>162431193</v>
      </c>
      <c r="T149">
        <v>162431193</v>
      </c>
    </row>
    <row r="150" spans="1:20" x14ac:dyDescent="0.7">
      <c r="A150" t="s">
        <v>45</v>
      </c>
      <c r="B150" t="s">
        <v>32</v>
      </c>
      <c r="C150" t="s">
        <v>33</v>
      </c>
      <c r="D150" t="s">
        <v>178</v>
      </c>
      <c r="E150">
        <v>161365539</v>
      </c>
      <c r="F150">
        <v>164500697</v>
      </c>
      <c r="G150">
        <v>164221065</v>
      </c>
      <c r="H150">
        <v>159220102</v>
      </c>
      <c r="I150">
        <v>162085980</v>
      </c>
      <c r="J150">
        <v>167681448</v>
      </c>
      <c r="K150">
        <v>169095706</v>
      </c>
      <c r="L150">
        <v>167181080</v>
      </c>
      <c r="M150">
        <v>167431193</v>
      </c>
      <c r="N150">
        <v>167431193</v>
      </c>
      <c r="O150">
        <v>167431193</v>
      </c>
      <c r="P150">
        <v>167431193</v>
      </c>
      <c r="Q150">
        <v>167431193</v>
      </c>
      <c r="R150">
        <v>167431193</v>
      </c>
      <c r="S150">
        <v>167431193</v>
      </c>
      <c r="T150">
        <v>167431193</v>
      </c>
    </row>
    <row r="151" spans="1:20" x14ac:dyDescent="0.7">
      <c r="A151" t="s">
        <v>31</v>
      </c>
      <c r="B151" t="s">
        <v>32</v>
      </c>
      <c r="C151" t="s">
        <v>33</v>
      </c>
      <c r="D151" t="s">
        <v>179</v>
      </c>
    </row>
    <row r="152" spans="1:20" x14ac:dyDescent="0.7">
      <c r="A152" t="s">
        <v>35</v>
      </c>
      <c r="B152" t="s">
        <v>32</v>
      </c>
      <c r="C152" t="s">
        <v>33</v>
      </c>
      <c r="D152" t="s">
        <v>180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</row>
    <row r="153" spans="1:20" x14ac:dyDescent="0.7">
      <c r="A153" t="s">
        <v>45</v>
      </c>
      <c r="B153" t="s">
        <v>32</v>
      </c>
      <c r="C153" t="s">
        <v>33</v>
      </c>
      <c r="D153" t="s">
        <v>181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</row>
    <row r="154" spans="1:20" x14ac:dyDescent="0.7">
      <c r="A154" t="s">
        <v>31</v>
      </c>
      <c r="B154" t="s">
        <v>32</v>
      </c>
      <c r="C154" t="s">
        <v>33</v>
      </c>
      <c r="D154" t="s">
        <v>182</v>
      </c>
    </row>
    <row r="155" spans="1:20" x14ac:dyDescent="0.7">
      <c r="A155" t="s">
        <v>35</v>
      </c>
      <c r="B155" t="s">
        <v>32</v>
      </c>
      <c r="C155" t="s">
        <v>33</v>
      </c>
      <c r="D155" t="s">
        <v>183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</row>
    <row r="156" spans="1:20" x14ac:dyDescent="0.7">
      <c r="A156" t="s">
        <v>45</v>
      </c>
      <c r="B156" t="s">
        <v>32</v>
      </c>
      <c r="C156" t="s">
        <v>33</v>
      </c>
      <c r="D156" t="s">
        <v>184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</row>
    <row r="157" spans="1:20" x14ac:dyDescent="0.7">
      <c r="A157" t="s">
        <v>45</v>
      </c>
      <c r="B157" t="s">
        <v>32</v>
      </c>
      <c r="C157" t="s">
        <v>33</v>
      </c>
      <c r="D157" t="s">
        <v>185</v>
      </c>
      <c r="E157">
        <v>176365539</v>
      </c>
      <c r="F157">
        <v>179500697</v>
      </c>
      <c r="G157">
        <v>179221065</v>
      </c>
      <c r="H157">
        <v>174220102</v>
      </c>
      <c r="I157">
        <v>177085980</v>
      </c>
      <c r="J157">
        <v>182681448</v>
      </c>
      <c r="K157">
        <v>184095706</v>
      </c>
      <c r="L157">
        <v>182181080</v>
      </c>
      <c r="M157">
        <v>182431193</v>
      </c>
      <c r="N157">
        <v>182431193</v>
      </c>
      <c r="O157">
        <v>182431193</v>
      </c>
      <c r="P157">
        <v>182431193</v>
      </c>
      <c r="Q157">
        <v>182431193</v>
      </c>
      <c r="R157">
        <v>182431193</v>
      </c>
      <c r="S157">
        <v>182431193</v>
      </c>
      <c r="T157">
        <v>182431193</v>
      </c>
    </row>
    <row r="158" spans="1:20" x14ac:dyDescent="0.7">
      <c r="A158" t="s">
        <v>31</v>
      </c>
      <c r="B158" t="s">
        <v>32</v>
      </c>
      <c r="C158" t="s">
        <v>33</v>
      </c>
      <c r="D158" t="s">
        <v>186</v>
      </c>
    </row>
    <row r="159" spans="1:20" x14ac:dyDescent="0.7">
      <c r="A159" t="s">
        <v>35</v>
      </c>
      <c r="B159" t="s">
        <v>32</v>
      </c>
      <c r="C159" t="s">
        <v>33</v>
      </c>
      <c r="D159" t="s">
        <v>187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</row>
    <row r="160" spans="1:20" x14ac:dyDescent="0.7">
      <c r="A160" t="s">
        <v>35</v>
      </c>
      <c r="B160" t="s">
        <v>32</v>
      </c>
      <c r="C160" t="s">
        <v>33</v>
      </c>
      <c r="D160" t="s">
        <v>188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</row>
    <row r="161" spans="1:20" x14ac:dyDescent="0.7">
      <c r="A161" t="s">
        <v>35</v>
      </c>
      <c r="B161" t="s">
        <v>32</v>
      </c>
      <c r="C161" t="s">
        <v>33</v>
      </c>
      <c r="D161" t="s">
        <v>189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</row>
    <row r="162" spans="1:20" x14ac:dyDescent="0.7">
      <c r="A162" t="s">
        <v>45</v>
      </c>
      <c r="B162" t="s">
        <v>32</v>
      </c>
      <c r="C162" t="s">
        <v>33</v>
      </c>
      <c r="D162" t="s">
        <v>190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</row>
    <row r="163" spans="1:20" x14ac:dyDescent="0.7">
      <c r="A163" t="s">
        <v>31</v>
      </c>
      <c r="B163" t="s">
        <v>32</v>
      </c>
      <c r="C163" t="s">
        <v>33</v>
      </c>
      <c r="D163" t="s">
        <v>191</v>
      </c>
    </row>
    <row r="164" spans="1:20" x14ac:dyDescent="0.7">
      <c r="A164" t="s">
        <v>35</v>
      </c>
      <c r="B164" t="s">
        <v>32</v>
      </c>
      <c r="C164" t="s">
        <v>33</v>
      </c>
      <c r="D164" t="s">
        <v>192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</row>
    <row r="165" spans="1:20" x14ac:dyDescent="0.7">
      <c r="A165" t="s">
        <v>45</v>
      </c>
      <c r="B165" t="s">
        <v>32</v>
      </c>
      <c r="C165" t="s">
        <v>33</v>
      </c>
      <c r="D165" t="s">
        <v>193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</row>
    <row r="166" spans="1:20" x14ac:dyDescent="0.7">
      <c r="A166" t="s">
        <v>45</v>
      </c>
      <c r="B166" t="s">
        <v>32</v>
      </c>
      <c r="C166" t="s">
        <v>33</v>
      </c>
      <c r="D166" t="s">
        <v>194</v>
      </c>
      <c r="E166">
        <v>176365539</v>
      </c>
      <c r="F166">
        <v>179500697</v>
      </c>
      <c r="G166">
        <v>179221065</v>
      </c>
      <c r="H166">
        <v>174220102</v>
      </c>
      <c r="I166">
        <v>177085980</v>
      </c>
      <c r="J166">
        <v>182681448</v>
      </c>
      <c r="K166">
        <v>184095706</v>
      </c>
      <c r="L166">
        <v>182181080</v>
      </c>
      <c r="M166">
        <v>182431193</v>
      </c>
      <c r="N166">
        <v>182431193</v>
      </c>
      <c r="O166">
        <v>182431193</v>
      </c>
      <c r="P166">
        <v>182431193</v>
      </c>
      <c r="Q166">
        <v>182431193</v>
      </c>
      <c r="R166">
        <v>182431193</v>
      </c>
      <c r="S166">
        <v>182431193</v>
      </c>
      <c r="T166">
        <v>182431193</v>
      </c>
    </row>
    <row r="167" spans="1:20" x14ac:dyDescent="0.7">
      <c r="A167" t="s">
        <v>45</v>
      </c>
      <c r="B167" t="s">
        <v>32</v>
      </c>
      <c r="C167" t="s">
        <v>33</v>
      </c>
      <c r="D167" t="s">
        <v>195</v>
      </c>
      <c r="E167">
        <v>410297684</v>
      </c>
      <c r="F167">
        <v>420057679</v>
      </c>
      <c r="G167">
        <v>420237100</v>
      </c>
      <c r="H167">
        <v>425160772</v>
      </c>
      <c r="I167">
        <v>427589942</v>
      </c>
      <c r="J167">
        <v>437586478</v>
      </c>
      <c r="K167">
        <v>443066271</v>
      </c>
      <c r="L167">
        <v>442344600</v>
      </c>
      <c r="M167">
        <v>442618400</v>
      </c>
      <c r="N167">
        <v>442618400</v>
      </c>
      <c r="O167">
        <v>442618400</v>
      </c>
      <c r="P167">
        <v>442618400</v>
      </c>
      <c r="Q167">
        <v>442618400</v>
      </c>
      <c r="R167">
        <v>442618400</v>
      </c>
      <c r="S167">
        <v>442618400</v>
      </c>
      <c r="T167">
        <v>442618400</v>
      </c>
    </row>
    <row r="168" spans="1:20" x14ac:dyDescent="0.7">
      <c r="A168" t="s">
        <v>31</v>
      </c>
      <c r="B168" t="s">
        <v>32</v>
      </c>
      <c r="C168" t="s">
        <v>196</v>
      </c>
      <c r="D168" t="s">
        <v>197</v>
      </c>
    </row>
    <row r="169" spans="1:20" x14ac:dyDescent="0.7">
      <c r="A169" t="s">
        <v>35</v>
      </c>
      <c r="B169" t="s">
        <v>32</v>
      </c>
      <c r="C169" t="s">
        <v>196</v>
      </c>
      <c r="D169" t="s">
        <v>198</v>
      </c>
      <c r="E169">
        <v>22358301</v>
      </c>
      <c r="F169">
        <v>27824433</v>
      </c>
      <c r="G169">
        <v>23009312</v>
      </c>
      <c r="H169">
        <v>24430937</v>
      </c>
      <c r="I169">
        <v>25340101</v>
      </c>
      <c r="J169">
        <v>28682224</v>
      </c>
      <c r="K169">
        <v>27696047</v>
      </c>
      <c r="L169">
        <v>18513042</v>
      </c>
      <c r="M169">
        <v>296113</v>
      </c>
      <c r="N169">
        <v>0</v>
      </c>
      <c r="O169">
        <v>0</v>
      </c>
      <c r="P169">
        <v>0</v>
      </c>
      <c r="Q169">
        <v>46505202</v>
      </c>
      <c r="R169">
        <v>198150510</v>
      </c>
      <c r="S169">
        <v>0</v>
      </c>
      <c r="T169">
        <v>198150510</v>
      </c>
    </row>
    <row r="170" spans="1:20" x14ac:dyDescent="0.7">
      <c r="A170" t="s">
        <v>35</v>
      </c>
      <c r="B170" t="s">
        <v>32</v>
      </c>
      <c r="C170" t="s">
        <v>196</v>
      </c>
      <c r="D170" t="s">
        <v>199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</row>
    <row r="171" spans="1:20" x14ac:dyDescent="0.7">
      <c r="A171" t="s">
        <v>35</v>
      </c>
      <c r="B171" t="s">
        <v>32</v>
      </c>
      <c r="C171" t="s">
        <v>196</v>
      </c>
      <c r="D171" t="s">
        <v>200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</row>
    <row r="172" spans="1:20" x14ac:dyDescent="0.7">
      <c r="A172" t="s">
        <v>35</v>
      </c>
      <c r="B172" t="s">
        <v>32</v>
      </c>
      <c r="C172" t="s">
        <v>196</v>
      </c>
      <c r="D172" t="s">
        <v>201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</row>
    <row r="173" spans="1:20" x14ac:dyDescent="0.7">
      <c r="A173" t="s">
        <v>35</v>
      </c>
      <c r="B173" t="s">
        <v>32</v>
      </c>
      <c r="C173" t="s">
        <v>196</v>
      </c>
      <c r="D173" t="s">
        <v>202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</row>
    <row r="174" spans="1:20" x14ac:dyDescent="0.7">
      <c r="A174" t="s">
        <v>45</v>
      </c>
      <c r="B174" t="s">
        <v>32</v>
      </c>
      <c r="C174" t="s">
        <v>196</v>
      </c>
      <c r="D174" t="s">
        <v>203</v>
      </c>
      <c r="E174">
        <v>22358301</v>
      </c>
      <c r="F174">
        <v>27824433</v>
      </c>
      <c r="G174">
        <v>23009312</v>
      </c>
      <c r="H174">
        <v>24430937</v>
      </c>
      <c r="I174">
        <v>25340101</v>
      </c>
      <c r="J174">
        <v>28682224</v>
      </c>
      <c r="K174">
        <v>27696047</v>
      </c>
      <c r="L174">
        <v>18513042</v>
      </c>
      <c r="M174">
        <v>296113</v>
      </c>
      <c r="N174">
        <v>0</v>
      </c>
      <c r="O174">
        <v>0</v>
      </c>
      <c r="P174">
        <v>0</v>
      </c>
      <c r="Q174">
        <v>46505202</v>
      </c>
      <c r="R174">
        <v>198150510</v>
      </c>
      <c r="S174">
        <v>0</v>
      </c>
      <c r="T174">
        <v>198150510</v>
      </c>
    </row>
    <row r="175" spans="1:20" x14ac:dyDescent="0.7">
      <c r="A175" t="s">
        <v>31</v>
      </c>
      <c r="B175" t="s">
        <v>32</v>
      </c>
      <c r="C175" t="s">
        <v>196</v>
      </c>
      <c r="D175" t="s">
        <v>204</v>
      </c>
    </row>
    <row r="176" spans="1:20" x14ac:dyDescent="0.7">
      <c r="A176" t="s">
        <v>35</v>
      </c>
      <c r="B176" t="s">
        <v>32</v>
      </c>
      <c r="C176" t="s">
        <v>196</v>
      </c>
      <c r="D176" t="s">
        <v>205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</row>
    <row r="177" spans="1:20" x14ac:dyDescent="0.7">
      <c r="A177" t="s">
        <v>45</v>
      </c>
      <c r="B177" t="s">
        <v>32</v>
      </c>
      <c r="C177" t="s">
        <v>196</v>
      </c>
      <c r="D177" t="s">
        <v>205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</row>
    <row r="178" spans="1:20" x14ac:dyDescent="0.7">
      <c r="A178" t="s">
        <v>35</v>
      </c>
      <c r="B178" t="s">
        <v>32</v>
      </c>
      <c r="C178" t="s">
        <v>196</v>
      </c>
      <c r="D178" t="s">
        <v>206</v>
      </c>
      <c r="E178">
        <v>15409942</v>
      </c>
      <c r="F178">
        <v>17824623</v>
      </c>
      <c r="G178">
        <v>15536594</v>
      </c>
      <c r="H178">
        <v>18067133</v>
      </c>
      <c r="I178">
        <v>15279556</v>
      </c>
      <c r="J178">
        <v>12228636</v>
      </c>
      <c r="K178">
        <v>14725271</v>
      </c>
      <c r="L178">
        <v>8283875</v>
      </c>
      <c r="M178">
        <v>0</v>
      </c>
      <c r="N178">
        <v>0</v>
      </c>
      <c r="O178">
        <v>0</v>
      </c>
      <c r="P178">
        <v>0</v>
      </c>
      <c r="Q178">
        <v>23009146</v>
      </c>
      <c r="R178">
        <v>117355630</v>
      </c>
      <c r="S178">
        <v>0</v>
      </c>
      <c r="T178">
        <v>117355630</v>
      </c>
    </row>
    <row r="179" spans="1:20" x14ac:dyDescent="0.7">
      <c r="A179" t="s">
        <v>35</v>
      </c>
      <c r="B179" t="s">
        <v>32</v>
      </c>
      <c r="C179" t="s">
        <v>196</v>
      </c>
      <c r="D179" t="s">
        <v>207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</row>
    <row r="180" spans="1:20" x14ac:dyDescent="0.7">
      <c r="A180" t="s">
        <v>35</v>
      </c>
      <c r="B180" t="s">
        <v>32</v>
      </c>
      <c r="C180" t="s">
        <v>196</v>
      </c>
      <c r="D180" t="s">
        <v>208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</row>
    <row r="181" spans="1:20" x14ac:dyDescent="0.7">
      <c r="A181" t="s">
        <v>35</v>
      </c>
      <c r="B181" t="s">
        <v>32</v>
      </c>
      <c r="C181" t="s">
        <v>196</v>
      </c>
      <c r="D181" t="s">
        <v>209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</row>
    <row r="182" spans="1:20" x14ac:dyDescent="0.7">
      <c r="A182" t="s">
        <v>45</v>
      </c>
      <c r="B182" t="s">
        <v>32</v>
      </c>
      <c r="C182" t="s">
        <v>196</v>
      </c>
      <c r="D182" t="s">
        <v>210</v>
      </c>
      <c r="E182">
        <v>15409942</v>
      </c>
      <c r="F182">
        <v>17824623</v>
      </c>
      <c r="G182">
        <v>15536594</v>
      </c>
      <c r="H182">
        <v>18067133</v>
      </c>
      <c r="I182">
        <v>15279556</v>
      </c>
      <c r="J182">
        <v>12228636</v>
      </c>
      <c r="K182">
        <v>14725271</v>
      </c>
      <c r="L182">
        <v>8283875</v>
      </c>
      <c r="M182">
        <v>0</v>
      </c>
      <c r="N182">
        <v>0</v>
      </c>
      <c r="O182">
        <v>0</v>
      </c>
      <c r="P182">
        <v>0</v>
      </c>
      <c r="Q182">
        <v>23009146</v>
      </c>
      <c r="R182">
        <v>117355630</v>
      </c>
      <c r="S182">
        <v>0</v>
      </c>
      <c r="T182">
        <v>117355630</v>
      </c>
    </row>
    <row r="183" spans="1:20" x14ac:dyDescent="0.7">
      <c r="A183" t="s">
        <v>45</v>
      </c>
      <c r="B183" t="s">
        <v>32</v>
      </c>
      <c r="C183" t="s">
        <v>196</v>
      </c>
      <c r="D183" t="s">
        <v>211</v>
      </c>
      <c r="E183">
        <v>15409942</v>
      </c>
      <c r="F183">
        <v>17824623</v>
      </c>
      <c r="G183">
        <v>15536594</v>
      </c>
      <c r="H183">
        <v>18067133</v>
      </c>
      <c r="I183">
        <v>15279556</v>
      </c>
      <c r="J183">
        <v>12228636</v>
      </c>
      <c r="K183">
        <v>14725271</v>
      </c>
      <c r="L183">
        <v>8283875</v>
      </c>
      <c r="M183">
        <v>0</v>
      </c>
      <c r="N183">
        <v>0</v>
      </c>
      <c r="O183">
        <v>0</v>
      </c>
      <c r="P183">
        <v>0</v>
      </c>
      <c r="Q183">
        <v>23009146</v>
      </c>
      <c r="R183">
        <v>117355630</v>
      </c>
      <c r="S183">
        <v>0</v>
      </c>
      <c r="T183">
        <v>117355630</v>
      </c>
    </row>
    <row r="184" spans="1:20" x14ac:dyDescent="0.7">
      <c r="A184" t="s">
        <v>35</v>
      </c>
      <c r="B184" t="s">
        <v>32</v>
      </c>
      <c r="C184" t="s">
        <v>196</v>
      </c>
      <c r="D184" t="s">
        <v>212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</row>
    <row r="185" spans="1:20" x14ac:dyDescent="0.7">
      <c r="A185" t="s">
        <v>35</v>
      </c>
      <c r="B185" t="s">
        <v>32</v>
      </c>
      <c r="C185" t="s">
        <v>196</v>
      </c>
      <c r="D185" t="s">
        <v>213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</row>
    <row r="186" spans="1:20" x14ac:dyDescent="0.7">
      <c r="A186" t="s">
        <v>45</v>
      </c>
      <c r="B186" t="s">
        <v>32</v>
      </c>
      <c r="C186" t="s">
        <v>196</v>
      </c>
      <c r="D186" t="s">
        <v>213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</row>
    <row r="187" spans="1:20" x14ac:dyDescent="0.7">
      <c r="A187" t="s">
        <v>45</v>
      </c>
      <c r="B187" t="s">
        <v>32</v>
      </c>
      <c r="C187" t="s">
        <v>196</v>
      </c>
      <c r="D187" t="s">
        <v>214</v>
      </c>
      <c r="E187">
        <v>15409942</v>
      </c>
      <c r="F187">
        <v>17824623</v>
      </c>
      <c r="G187">
        <v>15536594</v>
      </c>
      <c r="H187">
        <v>18067133</v>
      </c>
      <c r="I187">
        <v>15279556</v>
      </c>
      <c r="J187">
        <v>12228636</v>
      </c>
      <c r="K187">
        <v>14725271</v>
      </c>
      <c r="L187">
        <v>8283875</v>
      </c>
      <c r="M187">
        <v>0</v>
      </c>
      <c r="N187">
        <v>0</v>
      </c>
      <c r="O187">
        <v>0</v>
      </c>
      <c r="P187">
        <v>0</v>
      </c>
      <c r="Q187">
        <v>23009146</v>
      </c>
      <c r="R187">
        <v>117355630</v>
      </c>
      <c r="S187">
        <v>0</v>
      </c>
      <c r="T187">
        <v>117355630</v>
      </c>
    </row>
    <row r="188" spans="1:20" x14ac:dyDescent="0.7">
      <c r="A188" t="s">
        <v>35</v>
      </c>
      <c r="B188" t="s">
        <v>32</v>
      </c>
      <c r="C188" t="s">
        <v>196</v>
      </c>
      <c r="D188" t="s">
        <v>215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</row>
    <row r="189" spans="1:20" x14ac:dyDescent="0.7">
      <c r="A189" t="s">
        <v>45</v>
      </c>
      <c r="B189" t="s">
        <v>32</v>
      </c>
      <c r="C189" t="s">
        <v>196</v>
      </c>
      <c r="D189" t="s">
        <v>215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</row>
    <row r="190" spans="1:20" x14ac:dyDescent="0.7">
      <c r="A190" t="s">
        <v>45</v>
      </c>
      <c r="B190" t="s">
        <v>32</v>
      </c>
      <c r="C190" t="s">
        <v>196</v>
      </c>
      <c r="D190" t="s">
        <v>216</v>
      </c>
      <c r="E190">
        <v>2211521</v>
      </c>
      <c r="F190">
        <v>2935628</v>
      </c>
      <c r="G190">
        <v>2546875</v>
      </c>
      <c r="H190">
        <v>4543713</v>
      </c>
      <c r="I190">
        <v>2873137</v>
      </c>
      <c r="J190">
        <v>7002812</v>
      </c>
      <c r="K190">
        <v>4671114</v>
      </c>
      <c r="L190">
        <v>5634765</v>
      </c>
      <c r="M190">
        <v>0</v>
      </c>
      <c r="N190">
        <v>0</v>
      </c>
      <c r="O190">
        <v>0</v>
      </c>
      <c r="P190">
        <v>0</v>
      </c>
      <c r="Q190">
        <v>10305879</v>
      </c>
      <c r="R190">
        <v>32419565</v>
      </c>
      <c r="S190">
        <v>0</v>
      </c>
      <c r="T190">
        <v>32419565</v>
      </c>
    </row>
    <row r="191" spans="1:20" x14ac:dyDescent="0.7">
      <c r="A191" t="s">
        <v>45</v>
      </c>
      <c r="B191" t="s">
        <v>32</v>
      </c>
      <c r="C191" t="s">
        <v>196</v>
      </c>
      <c r="D191" t="s">
        <v>211</v>
      </c>
      <c r="E191">
        <v>2211521</v>
      </c>
      <c r="F191">
        <v>2935628</v>
      </c>
      <c r="G191">
        <v>2546875</v>
      </c>
      <c r="H191">
        <v>4543713</v>
      </c>
      <c r="I191">
        <v>2873137</v>
      </c>
      <c r="J191">
        <v>7002812</v>
      </c>
      <c r="K191">
        <v>4671114</v>
      </c>
      <c r="L191">
        <v>5634765</v>
      </c>
      <c r="M191">
        <v>0</v>
      </c>
      <c r="N191">
        <v>0</v>
      </c>
      <c r="O191">
        <v>0</v>
      </c>
      <c r="P191">
        <v>0</v>
      </c>
      <c r="Q191">
        <v>10305879</v>
      </c>
      <c r="R191">
        <v>32419565</v>
      </c>
      <c r="S191">
        <v>0</v>
      </c>
      <c r="T191">
        <v>32419565</v>
      </c>
    </row>
    <row r="192" spans="1:20" x14ac:dyDescent="0.7">
      <c r="A192" t="s">
        <v>35</v>
      </c>
      <c r="B192" t="s">
        <v>32</v>
      </c>
      <c r="C192" t="s">
        <v>196</v>
      </c>
      <c r="D192" t="s">
        <v>217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</row>
    <row r="193" spans="1:20" x14ac:dyDescent="0.7">
      <c r="A193" t="s">
        <v>35</v>
      </c>
      <c r="B193" t="s">
        <v>32</v>
      </c>
      <c r="C193" t="s">
        <v>196</v>
      </c>
      <c r="D193" t="s">
        <v>218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</row>
    <row r="194" spans="1:20" x14ac:dyDescent="0.7">
      <c r="A194" t="s">
        <v>45</v>
      </c>
      <c r="B194" t="s">
        <v>32</v>
      </c>
      <c r="C194" t="s">
        <v>196</v>
      </c>
      <c r="D194" t="s">
        <v>218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</row>
    <row r="195" spans="1:20" x14ac:dyDescent="0.7">
      <c r="A195" t="s">
        <v>45</v>
      </c>
      <c r="B195" t="s">
        <v>32</v>
      </c>
      <c r="C195" t="s">
        <v>196</v>
      </c>
      <c r="D195" t="s">
        <v>219</v>
      </c>
      <c r="E195">
        <v>2211521</v>
      </c>
      <c r="F195">
        <v>2935628</v>
      </c>
      <c r="G195">
        <v>2546875</v>
      </c>
      <c r="H195">
        <v>4543713</v>
      </c>
      <c r="I195">
        <v>2873137</v>
      </c>
      <c r="J195">
        <v>7002812</v>
      </c>
      <c r="K195">
        <v>4671114</v>
      </c>
      <c r="L195">
        <v>5634765</v>
      </c>
      <c r="M195">
        <v>0</v>
      </c>
      <c r="N195">
        <v>0</v>
      </c>
      <c r="O195">
        <v>0</v>
      </c>
      <c r="P195">
        <v>0</v>
      </c>
      <c r="Q195">
        <v>10305879</v>
      </c>
      <c r="R195">
        <v>32419565</v>
      </c>
      <c r="S195">
        <v>0</v>
      </c>
      <c r="T195">
        <v>32419565</v>
      </c>
    </row>
    <row r="196" spans="1:20" x14ac:dyDescent="0.7">
      <c r="A196" t="s">
        <v>45</v>
      </c>
      <c r="B196" t="s">
        <v>32</v>
      </c>
      <c r="C196" t="s">
        <v>196</v>
      </c>
      <c r="D196" t="s">
        <v>220</v>
      </c>
      <c r="E196">
        <v>17621463</v>
      </c>
      <c r="F196">
        <v>20760251</v>
      </c>
      <c r="G196">
        <v>18083469</v>
      </c>
      <c r="H196">
        <v>22610846</v>
      </c>
      <c r="I196">
        <v>18152693</v>
      </c>
      <c r="J196">
        <v>19231448</v>
      </c>
      <c r="K196">
        <v>19396385</v>
      </c>
      <c r="L196">
        <v>13918640</v>
      </c>
      <c r="M196">
        <v>0</v>
      </c>
      <c r="N196">
        <v>0</v>
      </c>
      <c r="O196">
        <v>0</v>
      </c>
      <c r="P196">
        <v>0</v>
      </c>
      <c r="Q196">
        <v>33315025</v>
      </c>
      <c r="R196">
        <v>149775195</v>
      </c>
      <c r="S196">
        <v>0</v>
      </c>
      <c r="T196">
        <v>149775195</v>
      </c>
    </row>
    <row r="197" spans="1:20" x14ac:dyDescent="0.7">
      <c r="A197" t="s">
        <v>45</v>
      </c>
      <c r="B197" t="s">
        <v>32</v>
      </c>
      <c r="C197" t="s">
        <v>196</v>
      </c>
      <c r="D197" t="s">
        <v>221</v>
      </c>
      <c r="E197">
        <v>4736838</v>
      </c>
      <c r="F197">
        <v>7064182</v>
      </c>
      <c r="G197">
        <v>4925843</v>
      </c>
      <c r="H197">
        <v>1820091</v>
      </c>
      <c r="I197">
        <v>7187408</v>
      </c>
      <c r="J197">
        <v>9450776</v>
      </c>
      <c r="K197">
        <v>8299662</v>
      </c>
      <c r="L197">
        <v>4594402</v>
      </c>
      <c r="M197">
        <v>296113</v>
      </c>
      <c r="N197">
        <v>0</v>
      </c>
      <c r="O197">
        <v>0</v>
      </c>
      <c r="P197">
        <v>0</v>
      </c>
      <c r="Q197">
        <v>13190177</v>
      </c>
      <c r="R197">
        <v>48375315</v>
      </c>
      <c r="S197">
        <v>0</v>
      </c>
      <c r="T197">
        <v>48375315</v>
      </c>
    </row>
    <row r="198" spans="1:20" x14ac:dyDescent="0.7">
      <c r="A198" t="s">
        <v>31</v>
      </c>
      <c r="B198" t="s">
        <v>32</v>
      </c>
      <c r="C198" t="s">
        <v>196</v>
      </c>
      <c r="D198" t="s">
        <v>222</v>
      </c>
    </row>
    <row r="199" spans="1:20" x14ac:dyDescent="0.7">
      <c r="A199" t="s">
        <v>35</v>
      </c>
      <c r="B199" t="s">
        <v>32</v>
      </c>
      <c r="C199" t="s">
        <v>196</v>
      </c>
      <c r="D199" t="s">
        <v>223</v>
      </c>
      <c r="E199">
        <v>800000</v>
      </c>
      <c r="F199">
        <v>800000</v>
      </c>
      <c r="G199">
        <v>800000</v>
      </c>
      <c r="H199">
        <v>800000</v>
      </c>
      <c r="I199">
        <v>800000</v>
      </c>
      <c r="J199">
        <v>800000</v>
      </c>
      <c r="K199">
        <v>800000</v>
      </c>
      <c r="L199">
        <v>800000</v>
      </c>
      <c r="M199">
        <v>0</v>
      </c>
      <c r="N199">
        <v>0</v>
      </c>
      <c r="O199">
        <v>0</v>
      </c>
      <c r="P199">
        <v>0</v>
      </c>
      <c r="Q199">
        <v>1600000</v>
      </c>
      <c r="R199">
        <v>6400000</v>
      </c>
      <c r="S199">
        <v>0</v>
      </c>
      <c r="T199">
        <v>6400000</v>
      </c>
    </row>
    <row r="200" spans="1:20" x14ac:dyDescent="0.7">
      <c r="A200" t="s">
        <v>35</v>
      </c>
      <c r="B200" t="s">
        <v>32</v>
      </c>
      <c r="C200" t="s">
        <v>196</v>
      </c>
      <c r="D200" t="s">
        <v>224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</row>
    <row r="201" spans="1:20" x14ac:dyDescent="0.7">
      <c r="A201" t="s">
        <v>35</v>
      </c>
      <c r="B201" t="s">
        <v>32</v>
      </c>
      <c r="C201" t="s">
        <v>196</v>
      </c>
      <c r="D201" t="s">
        <v>225</v>
      </c>
      <c r="E201">
        <v>1010800</v>
      </c>
      <c r="F201">
        <v>1078800</v>
      </c>
      <c r="G201">
        <v>1076600</v>
      </c>
      <c r="H201">
        <v>1076600</v>
      </c>
      <c r="I201">
        <v>1067100</v>
      </c>
      <c r="J201">
        <v>1056600</v>
      </c>
      <c r="K201">
        <v>1082000</v>
      </c>
      <c r="L201">
        <v>1086400</v>
      </c>
      <c r="M201">
        <v>0</v>
      </c>
      <c r="N201">
        <v>0</v>
      </c>
      <c r="O201">
        <v>0</v>
      </c>
      <c r="P201">
        <v>0</v>
      </c>
      <c r="Q201">
        <v>2168400</v>
      </c>
      <c r="R201">
        <v>8534900</v>
      </c>
      <c r="S201">
        <v>0</v>
      </c>
      <c r="T201">
        <v>8534900</v>
      </c>
    </row>
    <row r="202" spans="1:20" x14ac:dyDescent="0.7">
      <c r="A202" t="s">
        <v>35</v>
      </c>
      <c r="B202" t="s">
        <v>32</v>
      </c>
      <c r="C202" t="s">
        <v>196</v>
      </c>
      <c r="D202" t="s">
        <v>226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</row>
    <row r="203" spans="1:20" x14ac:dyDescent="0.7">
      <c r="A203" t="s">
        <v>35</v>
      </c>
      <c r="B203" t="s">
        <v>32</v>
      </c>
      <c r="C203" t="s">
        <v>196</v>
      </c>
      <c r="D203" t="s">
        <v>227</v>
      </c>
      <c r="E203">
        <v>0</v>
      </c>
      <c r="F203">
        <v>0</v>
      </c>
      <c r="G203">
        <v>0</v>
      </c>
      <c r="H203">
        <v>3245000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3245000</v>
      </c>
      <c r="S203">
        <v>0</v>
      </c>
      <c r="T203">
        <v>3245000</v>
      </c>
    </row>
    <row r="204" spans="1:20" x14ac:dyDescent="0.7">
      <c r="A204" t="s">
        <v>35</v>
      </c>
      <c r="B204" t="s">
        <v>32</v>
      </c>
      <c r="C204" t="s">
        <v>196</v>
      </c>
      <c r="D204" t="s">
        <v>228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</row>
    <row r="205" spans="1:20" x14ac:dyDescent="0.7">
      <c r="A205" t="s">
        <v>35</v>
      </c>
      <c r="B205" t="s">
        <v>32</v>
      </c>
      <c r="C205" t="s">
        <v>196</v>
      </c>
      <c r="D205" t="s">
        <v>229</v>
      </c>
      <c r="E205">
        <v>0</v>
      </c>
      <c r="F205">
        <v>342974</v>
      </c>
      <c r="G205">
        <v>171487</v>
      </c>
      <c r="H205">
        <v>171487</v>
      </c>
      <c r="I205">
        <v>194367</v>
      </c>
      <c r="J205">
        <v>199567</v>
      </c>
      <c r="K205">
        <v>199567</v>
      </c>
      <c r="L205">
        <v>199567</v>
      </c>
      <c r="M205">
        <v>0</v>
      </c>
      <c r="N205">
        <v>0</v>
      </c>
      <c r="O205">
        <v>0</v>
      </c>
      <c r="P205">
        <v>0</v>
      </c>
      <c r="Q205">
        <v>399134</v>
      </c>
      <c r="R205">
        <v>1479016</v>
      </c>
      <c r="S205">
        <v>0</v>
      </c>
      <c r="T205">
        <v>1479016</v>
      </c>
    </row>
    <row r="206" spans="1:20" x14ac:dyDescent="0.7">
      <c r="A206" t="s">
        <v>35</v>
      </c>
      <c r="B206" t="s">
        <v>32</v>
      </c>
      <c r="C206" t="s">
        <v>196</v>
      </c>
      <c r="D206" t="s">
        <v>230</v>
      </c>
      <c r="E206">
        <v>3889</v>
      </c>
      <c r="F206">
        <v>2297</v>
      </c>
      <c r="G206">
        <v>10475</v>
      </c>
      <c r="H206">
        <v>0</v>
      </c>
      <c r="I206">
        <v>111046</v>
      </c>
      <c r="J206">
        <v>5144</v>
      </c>
      <c r="K206">
        <v>7652</v>
      </c>
      <c r="L206">
        <v>1779</v>
      </c>
      <c r="M206">
        <v>0</v>
      </c>
      <c r="N206">
        <v>0</v>
      </c>
      <c r="O206">
        <v>0</v>
      </c>
      <c r="P206">
        <v>0</v>
      </c>
      <c r="Q206">
        <v>9431</v>
      </c>
      <c r="R206">
        <v>142282</v>
      </c>
      <c r="S206">
        <v>0</v>
      </c>
      <c r="T206">
        <v>142282</v>
      </c>
    </row>
    <row r="207" spans="1:20" x14ac:dyDescent="0.7">
      <c r="A207" t="s">
        <v>35</v>
      </c>
      <c r="B207" t="s">
        <v>32</v>
      </c>
      <c r="C207" t="s">
        <v>196</v>
      </c>
      <c r="D207" t="s">
        <v>231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</row>
    <row r="208" spans="1:20" x14ac:dyDescent="0.7">
      <c r="A208" t="s">
        <v>35</v>
      </c>
      <c r="B208" t="s">
        <v>32</v>
      </c>
      <c r="C208" t="s">
        <v>196</v>
      </c>
      <c r="D208" t="s">
        <v>232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</row>
    <row r="209" spans="1:20" x14ac:dyDescent="0.7">
      <c r="A209" t="s">
        <v>35</v>
      </c>
      <c r="B209" t="s">
        <v>32</v>
      </c>
      <c r="C209" t="s">
        <v>196</v>
      </c>
      <c r="D209" t="s">
        <v>233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</row>
    <row r="210" spans="1:20" x14ac:dyDescent="0.7">
      <c r="A210" t="s">
        <v>35</v>
      </c>
      <c r="B210" t="s">
        <v>32</v>
      </c>
      <c r="C210" t="s">
        <v>196</v>
      </c>
      <c r="D210" t="s">
        <v>234</v>
      </c>
      <c r="E210">
        <v>331482</v>
      </c>
      <c r="F210">
        <v>329630</v>
      </c>
      <c r="G210">
        <v>360649</v>
      </c>
      <c r="H210">
        <v>371297</v>
      </c>
      <c r="I210">
        <v>389815</v>
      </c>
      <c r="J210">
        <v>482871</v>
      </c>
      <c r="K210">
        <v>584075</v>
      </c>
      <c r="L210">
        <v>248982</v>
      </c>
      <c r="M210">
        <v>0</v>
      </c>
      <c r="N210">
        <v>0</v>
      </c>
      <c r="O210">
        <v>0</v>
      </c>
      <c r="P210">
        <v>0</v>
      </c>
      <c r="Q210">
        <v>833057</v>
      </c>
      <c r="R210">
        <v>3098801</v>
      </c>
      <c r="S210">
        <v>0</v>
      </c>
      <c r="T210">
        <v>3098801</v>
      </c>
    </row>
    <row r="211" spans="1:20" x14ac:dyDescent="0.7">
      <c r="A211" t="s">
        <v>35</v>
      </c>
      <c r="B211" t="s">
        <v>32</v>
      </c>
      <c r="C211" t="s">
        <v>196</v>
      </c>
      <c r="D211" t="s">
        <v>235</v>
      </c>
      <c r="E211">
        <v>0</v>
      </c>
      <c r="F211">
        <v>0</v>
      </c>
      <c r="G211">
        <v>1295371</v>
      </c>
      <c r="H211">
        <v>0</v>
      </c>
      <c r="I211">
        <v>0</v>
      </c>
      <c r="J211">
        <v>0</v>
      </c>
      <c r="K211">
        <v>2777778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2777778</v>
      </c>
      <c r="R211">
        <v>4073149</v>
      </c>
      <c r="S211">
        <v>0</v>
      </c>
      <c r="T211">
        <v>4073149</v>
      </c>
    </row>
    <row r="212" spans="1:20" x14ac:dyDescent="0.7">
      <c r="A212" t="s">
        <v>35</v>
      </c>
      <c r="B212" t="s">
        <v>32</v>
      </c>
      <c r="C212" t="s">
        <v>196</v>
      </c>
      <c r="D212" t="s">
        <v>236</v>
      </c>
      <c r="E212">
        <v>70630</v>
      </c>
      <c r="F212">
        <v>92593</v>
      </c>
      <c r="G212">
        <v>85556</v>
      </c>
      <c r="H212">
        <v>44445</v>
      </c>
      <c r="I212">
        <v>50926</v>
      </c>
      <c r="J212">
        <v>0</v>
      </c>
      <c r="K212">
        <v>153612</v>
      </c>
      <c r="L212">
        <v>252778</v>
      </c>
      <c r="M212">
        <v>0</v>
      </c>
      <c r="N212">
        <v>0</v>
      </c>
      <c r="O212">
        <v>0</v>
      </c>
      <c r="P212">
        <v>0</v>
      </c>
      <c r="Q212">
        <v>406390</v>
      </c>
      <c r="R212">
        <v>750540</v>
      </c>
      <c r="S212">
        <v>0</v>
      </c>
      <c r="T212">
        <v>750540</v>
      </c>
    </row>
    <row r="213" spans="1:20" x14ac:dyDescent="0.7">
      <c r="A213" t="s">
        <v>35</v>
      </c>
      <c r="B213" t="s">
        <v>32</v>
      </c>
      <c r="C213" t="s">
        <v>196</v>
      </c>
      <c r="D213" t="s">
        <v>237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</row>
    <row r="214" spans="1:20" x14ac:dyDescent="0.7">
      <c r="A214" t="s">
        <v>35</v>
      </c>
      <c r="B214" t="s">
        <v>32</v>
      </c>
      <c r="C214" t="s">
        <v>196</v>
      </c>
      <c r="D214" t="s">
        <v>238</v>
      </c>
      <c r="E214">
        <v>122631</v>
      </c>
      <c r="F214">
        <v>128577</v>
      </c>
      <c r="G214">
        <v>128039</v>
      </c>
      <c r="H214">
        <v>128577</v>
      </c>
      <c r="I214">
        <v>287114</v>
      </c>
      <c r="J214">
        <v>129114</v>
      </c>
      <c r="K214">
        <v>130577</v>
      </c>
      <c r="L214">
        <v>129114</v>
      </c>
      <c r="M214">
        <v>0</v>
      </c>
      <c r="N214">
        <v>0</v>
      </c>
      <c r="O214">
        <v>0</v>
      </c>
      <c r="P214">
        <v>0</v>
      </c>
      <c r="Q214">
        <v>259691</v>
      </c>
      <c r="R214">
        <v>1183743</v>
      </c>
      <c r="S214">
        <v>0</v>
      </c>
      <c r="T214">
        <v>1183743</v>
      </c>
    </row>
    <row r="215" spans="1:20" x14ac:dyDescent="0.7">
      <c r="A215" t="s">
        <v>35</v>
      </c>
      <c r="B215" t="s">
        <v>32</v>
      </c>
      <c r="C215" t="s">
        <v>196</v>
      </c>
      <c r="D215" t="s">
        <v>239</v>
      </c>
      <c r="E215">
        <v>39445</v>
      </c>
      <c r="F215">
        <v>147721</v>
      </c>
      <c r="G215">
        <v>169627</v>
      </c>
      <c r="H215">
        <v>123206</v>
      </c>
      <c r="I215">
        <v>45277</v>
      </c>
      <c r="J215">
        <v>149010</v>
      </c>
      <c r="K215">
        <v>99816</v>
      </c>
      <c r="L215">
        <v>81965</v>
      </c>
      <c r="M215">
        <v>0</v>
      </c>
      <c r="N215">
        <v>0</v>
      </c>
      <c r="O215">
        <v>0</v>
      </c>
      <c r="P215">
        <v>0</v>
      </c>
      <c r="Q215">
        <v>181781</v>
      </c>
      <c r="R215">
        <v>856067</v>
      </c>
      <c r="S215">
        <v>0</v>
      </c>
      <c r="T215">
        <v>856067</v>
      </c>
    </row>
    <row r="216" spans="1:20" x14ac:dyDescent="0.7">
      <c r="A216" t="s">
        <v>35</v>
      </c>
      <c r="B216" t="s">
        <v>32</v>
      </c>
      <c r="C216" t="s">
        <v>196</v>
      </c>
      <c r="D216" t="s">
        <v>240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</row>
    <row r="217" spans="1:20" x14ac:dyDescent="0.7">
      <c r="A217" t="s">
        <v>35</v>
      </c>
      <c r="B217" t="s">
        <v>32</v>
      </c>
      <c r="C217" t="s">
        <v>196</v>
      </c>
      <c r="D217" t="s">
        <v>241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</row>
    <row r="218" spans="1:20" x14ac:dyDescent="0.7">
      <c r="A218" t="s">
        <v>35</v>
      </c>
      <c r="B218" t="s">
        <v>32</v>
      </c>
      <c r="C218" t="s">
        <v>196</v>
      </c>
      <c r="D218" t="s">
        <v>242</v>
      </c>
      <c r="E218">
        <v>43334</v>
      </c>
      <c r="F218">
        <v>0</v>
      </c>
      <c r="G218">
        <v>73574</v>
      </c>
      <c r="H218">
        <v>8348</v>
      </c>
      <c r="I218">
        <v>0</v>
      </c>
      <c r="J218">
        <v>4169</v>
      </c>
      <c r="K218">
        <v>7778</v>
      </c>
      <c r="L218">
        <v>7034</v>
      </c>
      <c r="M218">
        <v>0</v>
      </c>
      <c r="N218">
        <v>0</v>
      </c>
      <c r="O218">
        <v>0</v>
      </c>
      <c r="P218">
        <v>0</v>
      </c>
      <c r="Q218">
        <v>14812</v>
      </c>
      <c r="R218">
        <v>144237</v>
      </c>
      <c r="S218">
        <v>0</v>
      </c>
      <c r="T218">
        <v>144237</v>
      </c>
    </row>
    <row r="219" spans="1:20" x14ac:dyDescent="0.7">
      <c r="A219" t="s">
        <v>35</v>
      </c>
      <c r="B219" t="s">
        <v>32</v>
      </c>
      <c r="C219" t="s">
        <v>196</v>
      </c>
      <c r="D219" t="s">
        <v>243</v>
      </c>
      <c r="E219">
        <v>6158</v>
      </c>
      <c r="F219">
        <v>0</v>
      </c>
      <c r="G219">
        <v>9723</v>
      </c>
      <c r="H219">
        <v>11204</v>
      </c>
      <c r="I219">
        <v>13903</v>
      </c>
      <c r="J219">
        <v>1945</v>
      </c>
      <c r="K219">
        <v>9525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9525</v>
      </c>
      <c r="R219">
        <v>52458</v>
      </c>
      <c r="S219">
        <v>0</v>
      </c>
      <c r="T219">
        <v>52458</v>
      </c>
    </row>
    <row r="220" spans="1:20" x14ac:dyDescent="0.7">
      <c r="A220" t="s">
        <v>35</v>
      </c>
      <c r="B220" t="s">
        <v>32</v>
      </c>
      <c r="C220" t="s">
        <v>196</v>
      </c>
      <c r="D220" t="s">
        <v>244</v>
      </c>
      <c r="E220">
        <v>78704</v>
      </c>
      <c r="F220">
        <v>0</v>
      </c>
      <c r="G220">
        <v>0</v>
      </c>
      <c r="H220">
        <v>47223</v>
      </c>
      <c r="I220">
        <v>0</v>
      </c>
      <c r="J220">
        <v>0</v>
      </c>
      <c r="K220">
        <v>0</v>
      </c>
      <c r="L220">
        <v>49075</v>
      </c>
      <c r="M220">
        <v>0</v>
      </c>
      <c r="N220">
        <v>0</v>
      </c>
      <c r="O220">
        <v>0</v>
      </c>
      <c r="P220">
        <v>0</v>
      </c>
      <c r="Q220">
        <v>49075</v>
      </c>
      <c r="R220">
        <v>175002</v>
      </c>
      <c r="S220">
        <v>0</v>
      </c>
      <c r="T220">
        <v>175002</v>
      </c>
    </row>
    <row r="221" spans="1:20" x14ac:dyDescent="0.7">
      <c r="A221" t="s">
        <v>35</v>
      </c>
      <c r="B221" t="s">
        <v>32</v>
      </c>
      <c r="C221" t="s">
        <v>196</v>
      </c>
      <c r="D221" t="s">
        <v>245</v>
      </c>
      <c r="E221">
        <v>71341</v>
      </c>
      <c r="F221">
        <v>79469</v>
      </c>
      <c r="G221">
        <v>118008</v>
      </c>
      <c r="H221">
        <v>75448</v>
      </c>
      <c r="I221">
        <v>139452</v>
      </c>
      <c r="J221">
        <v>76344</v>
      </c>
      <c r="K221">
        <v>131699</v>
      </c>
      <c r="L221">
        <v>93980</v>
      </c>
      <c r="M221">
        <v>0</v>
      </c>
      <c r="N221">
        <v>0</v>
      </c>
      <c r="O221">
        <v>0</v>
      </c>
      <c r="P221">
        <v>0</v>
      </c>
      <c r="Q221">
        <v>225679</v>
      </c>
      <c r="R221">
        <v>785741</v>
      </c>
      <c r="S221">
        <v>0</v>
      </c>
      <c r="T221">
        <v>785741</v>
      </c>
    </row>
    <row r="222" spans="1:20" x14ac:dyDescent="0.7">
      <c r="A222" t="s">
        <v>35</v>
      </c>
      <c r="B222" t="s">
        <v>32</v>
      </c>
      <c r="C222" t="s">
        <v>196</v>
      </c>
      <c r="D222" t="s">
        <v>246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</row>
    <row r="223" spans="1:20" x14ac:dyDescent="0.7">
      <c r="A223" t="s">
        <v>35</v>
      </c>
      <c r="B223" t="s">
        <v>32</v>
      </c>
      <c r="C223" t="s">
        <v>196</v>
      </c>
      <c r="D223" t="s">
        <v>247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</row>
    <row r="224" spans="1:20" x14ac:dyDescent="0.7">
      <c r="A224" t="s">
        <v>35</v>
      </c>
      <c r="B224" t="s">
        <v>32</v>
      </c>
      <c r="C224" t="s">
        <v>196</v>
      </c>
      <c r="D224" t="s">
        <v>248</v>
      </c>
      <c r="E224">
        <v>2000</v>
      </c>
      <c r="F224">
        <v>2500</v>
      </c>
      <c r="G224">
        <v>2000</v>
      </c>
      <c r="H224">
        <v>2000</v>
      </c>
      <c r="I224">
        <v>2000</v>
      </c>
      <c r="J224">
        <v>2000</v>
      </c>
      <c r="K224">
        <v>2800</v>
      </c>
      <c r="L224">
        <v>8100</v>
      </c>
      <c r="M224">
        <v>0</v>
      </c>
      <c r="N224">
        <v>0</v>
      </c>
      <c r="O224">
        <v>0</v>
      </c>
      <c r="P224">
        <v>0</v>
      </c>
      <c r="Q224">
        <v>10900</v>
      </c>
      <c r="R224">
        <v>23400</v>
      </c>
      <c r="S224">
        <v>0</v>
      </c>
      <c r="T224">
        <v>23400</v>
      </c>
    </row>
    <row r="225" spans="1:20" x14ac:dyDescent="0.7">
      <c r="A225" t="s">
        <v>35</v>
      </c>
      <c r="B225" t="s">
        <v>32</v>
      </c>
      <c r="C225" t="s">
        <v>196</v>
      </c>
      <c r="D225" t="s">
        <v>249</v>
      </c>
      <c r="E225">
        <v>81438</v>
      </c>
      <c r="F225">
        <v>84974</v>
      </c>
      <c r="G225">
        <v>85660</v>
      </c>
      <c r="H225">
        <v>73937</v>
      </c>
      <c r="I225">
        <v>236539</v>
      </c>
      <c r="J225">
        <v>96225</v>
      </c>
      <c r="K225">
        <v>90522</v>
      </c>
      <c r="L225">
        <v>93679</v>
      </c>
      <c r="M225">
        <v>0</v>
      </c>
      <c r="N225">
        <v>0</v>
      </c>
      <c r="O225">
        <v>0</v>
      </c>
      <c r="P225">
        <v>0</v>
      </c>
      <c r="Q225">
        <v>184201</v>
      </c>
      <c r="R225">
        <v>842974</v>
      </c>
      <c r="S225">
        <v>0</v>
      </c>
      <c r="T225">
        <v>842974</v>
      </c>
    </row>
    <row r="226" spans="1:20" x14ac:dyDescent="0.7">
      <c r="A226" t="s">
        <v>35</v>
      </c>
      <c r="B226" t="s">
        <v>32</v>
      </c>
      <c r="C226" t="s">
        <v>196</v>
      </c>
      <c r="D226" t="s">
        <v>250</v>
      </c>
      <c r="E226">
        <v>636113</v>
      </c>
      <c r="F226">
        <v>636113</v>
      </c>
      <c r="G226">
        <v>636113</v>
      </c>
      <c r="H226">
        <v>461113</v>
      </c>
      <c r="I226">
        <v>811113</v>
      </c>
      <c r="J226">
        <v>636113</v>
      </c>
      <c r="K226">
        <v>636113</v>
      </c>
      <c r="L226">
        <v>636113</v>
      </c>
      <c r="M226">
        <v>0</v>
      </c>
      <c r="N226">
        <v>0</v>
      </c>
      <c r="O226">
        <v>0</v>
      </c>
      <c r="P226">
        <v>0</v>
      </c>
      <c r="Q226">
        <v>1272226</v>
      </c>
      <c r="R226">
        <v>5088904</v>
      </c>
      <c r="S226">
        <v>0</v>
      </c>
      <c r="T226">
        <v>5088904</v>
      </c>
    </row>
    <row r="227" spans="1:20" x14ac:dyDescent="0.7">
      <c r="A227" t="s">
        <v>35</v>
      </c>
      <c r="B227" t="s">
        <v>32</v>
      </c>
      <c r="C227" t="s">
        <v>196</v>
      </c>
      <c r="D227" t="s">
        <v>251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</row>
    <row r="228" spans="1:20" x14ac:dyDescent="0.7">
      <c r="A228" t="s">
        <v>35</v>
      </c>
      <c r="B228" t="s">
        <v>32</v>
      </c>
      <c r="C228" t="s">
        <v>196</v>
      </c>
      <c r="D228" t="s">
        <v>252</v>
      </c>
      <c r="E228">
        <v>16251</v>
      </c>
      <c r="F228">
        <v>16251</v>
      </c>
      <c r="G228">
        <v>16251</v>
      </c>
      <c r="H228">
        <v>16251</v>
      </c>
      <c r="I228">
        <v>16251</v>
      </c>
      <c r="J228">
        <v>16251</v>
      </c>
      <c r="K228">
        <v>16251</v>
      </c>
      <c r="L228">
        <v>16251</v>
      </c>
      <c r="M228">
        <v>0</v>
      </c>
      <c r="N228">
        <v>0</v>
      </c>
      <c r="O228">
        <v>0</v>
      </c>
      <c r="P228">
        <v>0</v>
      </c>
      <c r="Q228">
        <v>32502</v>
      </c>
      <c r="R228">
        <v>130008</v>
      </c>
      <c r="S228">
        <v>0</v>
      </c>
      <c r="T228">
        <v>130008</v>
      </c>
    </row>
    <row r="229" spans="1:20" x14ac:dyDescent="0.7">
      <c r="A229" t="s">
        <v>35</v>
      </c>
      <c r="B229" t="s">
        <v>32</v>
      </c>
      <c r="C229" t="s">
        <v>196</v>
      </c>
      <c r="D229" t="s">
        <v>253</v>
      </c>
      <c r="E229">
        <v>92000</v>
      </c>
      <c r="F229">
        <v>92000</v>
      </c>
      <c r="G229">
        <v>92000</v>
      </c>
      <c r="H229">
        <v>92000</v>
      </c>
      <c r="I229">
        <v>92000</v>
      </c>
      <c r="J229">
        <v>92000</v>
      </c>
      <c r="K229">
        <v>92000</v>
      </c>
      <c r="L229">
        <v>92000</v>
      </c>
      <c r="M229">
        <v>46000</v>
      </c>
      <c r="N229">
        <v>0</v>
      </c>
      <c r="O229">
        <v>0</v>
      </c>
      <c r="P229">
        <v>0</v>
      </c>
      <c r="Q229">
        <v>230000</v>
      </c>
      <c r="R229">
        <v>782000</v>
      </c>
      <c r="S229">
        <v>0</v>
      </c>
      <c r="T229">
        <v>782000</v>
      </c>
    </row>
    <row r="230" spans="1:20" x14ac:dyDescent="0.7">
      <c r="A230" t="s">
        <v>35</v>
      </c>
      <c r="B230" t="s">
        <v>32</v>
      </c>
      <c r="C230" t="s">
        <v>196</v>
      </c>
      <c r="D230" t="s">
        <v>254</v>
      </c>
      <c r="E230">
        <v>135400</v>
      </c>
      <c r="F230">
        <v>25000</v>
      </c>
      <c r="G230">
        <v>5000</v>
      </c>
      <c r="H230">
        <v>5000</v>
      </c>
      <c r="I230">
        <v>0</v>
      </c>
      <c r="J230">
        <v>8000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178400</v>
      </c>
      <c r="S230">
        <v>0</v>
      </c>
      <c r="T230">
        <v>178400</v>
      </c>
    </row>
    <row r="231" spans="1:20" x14ac:dyDescent="0.7">
      <c r="A231" t="s">
        <v>35</v>
      </c>
      <c r="B231" t="s">
        <v>32</v>
      </c>
      <c r="C231" t="s">
        <v>196</v>
      </c>
      <c r="D231" t="s">
        <v>255</v>
      </c>
      <c r="E231">
        <v>46297</v>
      </c>
      <c r="F231">
        <v>46297</v>
      </c>
      <c r="G231">
        <v>46297</v>
      </c>
      <c r="H231">
        <v>46297</v>
      </c>
      <c r="I231">
        <v>46297</v>
      </c>
      <c r="J231">
        <v>46297</v>
      </c>
      <c r="K231">
        <v>46297</v>
      </c>
      <c r="L231">
        <v>46297</v>
      </c>
      <c r="M231">
        <v>0</v>
      </c>
      <c r="N231">
        <v>0</v>
      </c>
      <c r="O231">
        <v>0</v>
      </c>
      <c r="P231">
        <v>0</v>
      </c>
      <c r="Q231">
        <v>92594</v>
      </c>
      <c r="R231">
        <v>370376</v>
      </c>
      <c r="S231">
        <v>0</v>
      </c>
      <c r="T231">
        <v>370376</v>
      </c>
    </row>
    <row r="232" spans="1:20" x14ac:dyDescent="0.7">
      <c r="A232" t="s">
        <v>35</v>
      </c>
      <c r="B232" t="s">
        <v>32</v>
      </c>
      <c r="C232" t="s">
        <v>196</v>
      </c>
      <c r="D232" t="s">
        <v>256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</row>
    <row r="233" spans="1:20" x14ac:dyDescent="0.7">
      <c r="A233" t="s">
        <v>35</v>
      </c>
      <c r="B233" t="s">
        <v>32</v>
      </c>
      <c r="C233" t="s">
        <v>196</v>
      </c>
      <c r="D233" t="s">
        <v>257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</row>
    <row r="234" spans="1:20" x14ac:dyDescent="0.7">
      <c r="A234" t="s">
        <v>35</v>
      </c>
      <c r="B234" t="s">
        <v>32</v>
      </c>
      <c r="C234" t="s">
        <v>196</v>
      </c>
      <c r="D234" t="s">
        <v>258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</row>
    <row r="235" spans="1:20" x14ac:dyDescent="0.7">
      <c r="A235" t="s">
        <v>35</v>
      </c>
      <c r="B235" t="s">
        <v>32</v>
      </c>
      <c r="C235" t="s">
        <v>196</v>
      </c>
      <c r="D235" t="s">
        <v>259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</row>
    <row r="236" spans="1:20" x14ac:dyDescent="0.7">
      <c r="A236" t="s">
        <v>35</v>
      </c>
      <c r="B236" t="s">
        <v>32</v>
      </c>
      <c r="C236" t="s">
        <v>196</v>
      </c>
      <c r="D236" t="s">
        <v>260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</row>
    <row r="237" spans="1:20" x14ac:dyDescent="0.7">
      <c r="A237" t="s">
        <v>35</v>
      </c>
      <c r="B237" t="s">
        <v>32</v>
      </c>
      <c r="C237" t="s">
        <v>196</v>
      </c>
      <c r="D237" t="s">
        <v>261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</row>
    <row r="238" spans="1:20" x14ac:dyDescent="0.7">
      <c r="A238" t="s">
        <v>35</v>
      </c>
      <c r="B238" t="s">
        <v>32</v>
      </c>
      <c r="C238" t="s">
        <v>196</v>
      </c>
      <c r="D238" t="s">
        <v>262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</row>
    <row r="239" spans="1:20" x14ac:dyDescent="0.7">
      <c r="A239" t="s">
        <v>35</v>
      </c>
      <c r="B239" t="s">
        <v>32</v>
      </c>
      <c r="C239" t="s">
        <v>196</v>
      </c>
      <c r="D239" t="s">
        <v>263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38889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38889</v>
      </c>
      <c r="S239">
        <v>0</v>
      </c>
      <c r="T239">
        <v>38889</v>
      </c>
    </row>
    <row r="240" spans="1:20" x14ac:dyDescent="0.7">
      <c r="A240" t="s">
        <v>45</v>
      </c>
      <c r="B240" t="s">
        <v>32</v>
      </c>
      <c r="C240" t="s">
        <v>196</v>
      </c>
      <c r="D240" t="s">
        <v>264</v>
      </c>
      <c r="E240">
        <v>3587913</v>
      </c>
      <c r="F240">
        <v>3905196</v>
      </c>
      <c r="G240">
        <v>5182430</v>
      </c>
      <c r="H240">
        <v>6799433</v>
      </c>
      <c r="I240">
        <v>4303200</v>
      </c>
      <c r="J240">
        <v>3840539</v>
      </c>
      <c r="K240">
        <v>6868062</v>
      </c>
      <c r="L240">
        <v>3843114</v>
      </c>
      <c r="M240">
        <v>46000</v>
      </c>
      <c r="N240">
        <v>0</v>
      </c>
      <c r="O240">
        <v>0</v>
      </c>
      <c r="P240">
        <v>0</v>
      </c>
      <c r="Q240">
        <v>10757176</v>
      </c>
      <c r="R240">
        <v>38375887</v>
      </c>
      <c r="S240">
        <v>0</v>
      </c>
      <c r="T240">
        <v>38375887</v>
      </c>
    </row>
    <row r="241" spans="1:20" x14ac:dyDescent="0.7">
      <c r="A241" t="s">
        <v>45</v>
      </c>
      <c r="B241" t="s">
        <v>32</v>
      </c>
      <c r="C241" t="s">
        <v>196</v>
      </c>
      <c r="D241" t="s">
        <v>265</v>
      </c>
      <c r="E241">
        <v>1148925</v>
      </c>
      <c r="F241">
        <v>3158986</v>
      </c>
      <c r="G241">
        <v>-256587</v>
      </c>
      <c r="H241">
        <v>-4979342</v>
      </c>
      <c r="I241">
        <v>2884208</v>
      </c>
      <c r="J241">
        <v>5610237</v>
      </c>
      <c r="K241">
        <v>1431600</v>
      </c>
      <c r="L241">
        <v>751288</v>
      </c>
      <c r="M241">
        <v>250113</v>
      </c>
      <c r="N241">
        <v>0</v>
      </c>
      <c r="O241">
        <v>0</v>
      </c>
      <c r="P241">
        <v>0</v>
      </c>
      <c r="Q241">
        <v>2433001</v>
      </c>
      <c r="R241">
        <v>9999428</v>
      </c>
      <c r="S241">
        <v>0</v>
      </c>
      <c r="T241">
        <v>9999428</v>
      </c>
    </row>
    <row r="242" spans="1:20" x14ac:dyDescent="0.7">
      <c r="A242" t="s">
        <v>31</v>
      </c>
      <c r="B242" t="s">
        <v>32</v>
      </c>
      <c r="C242" t="s">
        <v>196</v>
      </c>
      <c r="D242" t="s">
        <v>266</v>
      </c>
    </row>
    <row r="243" spans="1:20" x14ac:dyDescent="0.7">
      <c r="A243" t="s">
        <v>35</v>
      </c>
      <c r="B243" t="s">
        <v>32</v>
      </c>
      <c r="C243" t="s">
        <v>196</v>
      </c>
      <c r="D243" t="s">
        <v>267</v>
      </c>
      <c r="E243">
        <v>0</v>
      </c>
      <c r="F243">
        <v>0</v>
      </c>
      <c r="G243">
        <v>0</v>
      </c>
      <c r="H243">
        <v>0</v>
      </c>
      <c r="I243">
        <v>2328</v>
      </c>
      <c r="J243">
        <v>5000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7328</v>
      </c>
      <c r="S243">
        <v>0</v>
      </c>
      <c r="T243">
        <v>7328</v>
      </c>
    </row>
    <row r="244" spans="1:20" x14ac:dyDescent="0.7">
      <c r="A244" t="s">
        <v>35</v>
      </c>
      <c r="B244" t="s">
        <v>32</v>
      </c>
      <c r="C244" t="s">
        <v>196</v>
      </c>
      <c r="D244" t="s">
        <v>268</v>
      </c>
      <c r="E244">
        <v>0</v>
      </c>
      <c r="F244">
        <v>800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800</v>
      </c>
      <c r="S244">
        <v>0</v>
      </c>
      <c r="T244">
        <v>800</v>
      </c>
    </row>
    <row r="245" spans="1:20" x14ac:dyDescent="0.7">
      <c r="A245" t="s">
        <v>35</v>
      </c>
      <c r="B245" t="s">
        <v>32</v>
      </c>
      <c r="C245" t="s">
        <v>196</v>
      </c>
      <c r="D245" t="s">
        <v>269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</row>
    <row r="246" spans="1:20" x14ac:dyDescent="0.7">
      <c r="A246" t="s">
        <v>35</v>
      </c>
      <c r="B246" t="s">
        <v>32</v>
      </c>
      <c r="C246" t="s">
        <v>196</v>
      </c>
      <c r="D246" t="s">
        <v>270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</row>
    <row r="247" spans="1:20" x14ac:dyDescent="0.7">
      <c r="A247" t="s">
        <v>35</v>
      </c>
      <c r="B247" t="s">
        <v>32</v>
      </c>
      <c r="C247" t="s">
        <v>196</v>
      </c>
      <c r="D247" t="s">
        <v>271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</row>
    <row r="248" spans="1:20" x14ac:dyDescent="0.7">
      <c r="A248" t="s">
        <v>35</v>
      </c>
      <c r="B248" t="s">
        <v>32</v>
      </c>
      <c r="C248" t="s">
        <v>196</v>
      </c>
      <c r="D248" t="s">
        <v>272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</row>
    <row r="249" spans="1:20" x14ac:dyDescent="0.7">
      <c r="A249" t="s">
        <v>45</v>
      </c>
      <c r="B249" t="s">
        <v>32</v>
      </c>
      <c r="C249" t="s">
        <v>196</v>
      </c>
      <c r="D249" t="s">
        <v>273</v>
      </c>
      <c r="E249">
        <v>0</v>
      </c>
      <c r="F249">
        <v>800</v>
      </c>
      <c r="G249">
        <v>0</v>
      </c>
      <c r="H249">
        <v>0</v>
      </c>
      <c r="I249">
        <v>2328</v>
      </c>
      <c r="J249">
        <v>5000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8128</v>
      </c>
      <c r="S249">
        <v>0</v>
      </c>
      <c r="T249">
        <v>8128</v>
      </c>
    </row>
    <row r="250" spans="1:20" x14ac:dyDescent="0.7">
      <c r="A250" t="s">
        <v>31</v>
      </c>
      <c r="B250" t="s">
        <v>32</v>
      </c>
      <c r="C250" t="s">
        <v>196</v>
      </c>
      <c r="D250" t="s">
        <v>274</v>
      </c>
    </row>
    <row r="251" spans="1:20" x14ac:dyDescent="0.7">
      <c r="A251" t="s">
        <v>35</v>
      </c>
      <c r="B251" t="s">
        <v>32</v>
      </c>
      <c r="C251" t="s">
        <v>196</v>
      </c>
      <c r="D251" t="s">
        <v>275</v>
      </c>
      <c r="E251">
        <v>25891</v>
      </c>
      <c r="F251">
        <v>24468</v>
      </c>
      <c r="G251">
        <v>23045</v>
      </c>
      <c r="H251">
        <v>21621</v>
      </c>
      <c r="I251">
        <v>20195</v>
      </c>
      <c r="J251">
        <v>18769</v>
      </c>
      <c r="K251">
        <v>17342</v>
      </c>
      <c r="L251">
        <v>15914</v>
      </c>
      <c r="M251">
        <v>0</v>
      </c>
      <c r="N251">
        <v>0</v>
      </c>
      <c r="O251">
        <v>0</v>
      </c>
      <c r="P251">
        <v>0</v>
      </c>
      <c r="Q251">
        <v>33256</v>
      </c>
      <c r="R251">
        <v>167245</v>
      </c>
      <c r="S251">
        <v>0</v>
      </c>
      <c r="T251">
        <v>167245</v>
      </c>
    </row>
    <row r="252" spans="1:20" x14ac:dyDescent="0.7">
      <c r="A252" t="s">
        <v>35</v>
      </c>
      <c r="B252" t="s">
        <v>32</v>
      </c>
      <c r="C252" t="s">
        <v>196</v>
      </c>
      <c r="D252" t="s">
        <v>276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</row>
    <row r="253" spans="1:20" x14ac:dyDescent="0.7">
      <c r="A253" t="s">
        <v>35</v>
      </c>
      <c r="B253" t="s">
        <v>32</v>
      </c>
      <c r="C253" t="s">
        <v>196</v>
      </c>
      <c r="D253" t="s">
        <v>277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</row>
    <row r="254" spans="1:20" x14ac:dyDescent="0.7">
      <c r="A254" t="s">
        <v>35</v>
      </c>
      <c r="B254" t="s">
        <v>32</v>
      </c>
      <c r="C254" t="s">
        <v>196</v>
      </c>
      <c r="D254" t="s">
        <v>278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</row>
    <row r="255" spans="1:20" x14ac:dyDescent="0.7">
      <c r="A255" t="s">
        <v>35</v>
      </c>
      <c r="B255" t="s">
        <v>32</v>
      </c>
      <c r="C255" t="s">
        <v>196</v>
      </c>
      <c r="D255" t="s">
        <v>279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</row>
    <row r="256" spans="1:20" x14ac:dyDescent="0.7">
      <c r="A256" t="s">
        <v>35</v>
      </c>
      <c r="B256" t="s">
        <v>32</v>
      </c>
      <c r="C256" t="s">
        <v>196</v>
      </c>
      <c r="D256" t="s">
        <v>280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</row>
    <row r="257" spans="1:20" x14ac:dyDescent="0.7">
      <c r="A257" t="s">
        <v>35</v>
      </c>
      <c r="B257" t="s">
        <v>32</v>
      </c>
      <c r="C257" t="s">
        <v>196</v>
      </c>
      <c r="D257" t="s">
        <v>281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</row>
    <row r="258" spans="1:20" x14ac:dyDescent="0.7">
      <c r="A258" t="s">
        <v>35</v>
      </c>
      <c r="B258" t="s">
        <v>32</v>
      </c>
      <c r="C258" t="s">
        <v>196</v>
      </c>
      <c r="D258" t="s">
        <v>282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</row>
    <row r="259" spans="1:20" x14ac:dyDescent="0.7">
      <c r="A259" t="s">
        <v>35</v>
      </c>
      <c r="B259" t="s">
        <v>32</v>
      </c>
      <c r="C259" t="s">
        <v>196</v>
      </c>
      <c r="D259" t="s">
        <v>283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</row>
    <row r="260" spans="1:20" x14ac:dyDescent="0.7">
      <c r="A260" t="s">
        <v>45</v>
      </c>
      <c r="B260" t="s">
        <v>32</v>
      </c>
      <c r="C260" t="s">
        <v>196</v>
      </c>
      <c r="D260" t="s">
        <v>284</v>
      </c>
      <c r="E260">
        <v>25891</v>
      </c>
      <c r="F260">
        <v>24468</v>
      </c>
      <c r="G260">
        <v>23045</v>
      </c>
      <c r="H260">
        <v>21621</v>
      </c>
      <c r="I260">
        <v>20195</v>
      </c>
      <c r="J260">
        <v>18769</v>
      </c>
      <c r="K260">
        <v>17342</v>
      </c>
      <c r="L260">
        <v>15914</v>
      </c>
      <c r="M260">
        <v>0</v>
      </c>
      <c r="N260">
        <v>0</v>
      </c>
      <c r="O260">
        <v>0</v>
      </c>
      <c r="P260">
        <v>0</v>
      </c>
      <c r="Q260">
        <v>33256</v>
      </c>
      <c r="R260">
        <v>167245</v>
      </c>
      <c r="S260">
        <v>0</v>
      </c>
      <c r="T260">
        <v>167245</v>
      </c>
    </row>
    <row r="261" spans="1:20" x14ac:dyDescent="0.7">
      <c r="A261" t="s">
        <v>45</v>
      </c>
      <c r="B261" t="s">
        <v>32</v>
      </c>
      <c r="C261" t="s">
        <v>196</v>
      </c>
      <c r="D261" t="s">
        <v>285</v>
      </c>
      <c r="E261">
        <v>1123034</v>
      </c>
      <c r="F261">
        <v>3135318</v>
      </c>
      <c r="G261">
        <v>-279632</v>
      </c>
      <c r="H261">
        <v>-5000963</v>
      </c>
      <c r="I261">
        <v>2866341</v>
      </c>
      <c r="J261">
        <v>5596468</v>
      </c>
      <c r="K261">
        <v>1414258</v>
      </c>
      <c r="L261">
        <v>735374</v>
      </c>
      <c r="M261">
        <v>250113</v>
      </c>
      <c r="N261">
        <v>0</v>
      </c>
      <c r="O261">
        <v>0</v>
      </c>
      <c r="P261">
        <v>0</v>
      </c>
      <c r="Q261">
        <v>2399745</v>
      </c>
      <c r="R261">
        <v>9840311</v>
      </c>
      <c r="S261">
        <v>0</v>
      </c>
      <c r="T261">
        <v>9840311</v>
      </c>
    </row>
    <row r="262" spans="1:20" x14ac:dyDescent="0.7">
      <c r="A262" t="s">
        <v>31</v>
      </c>
      <c r="B262" t="s">
        <v>32</v>
      </c>
      <c r="C262" t="s">
        <v>196</v>
      </c>
      <c r="D262" t="s">
        <v>286</v>
      </c>
    </row>
    <row r="263" spans="1:20" x14ac:dyDescent="0.7">
      <c r="A263" t="s">
        <v>35</v>
      </c>
      <c r="B263" t="s">
        <v>32</v>
      </c>
      <c r="C263" t="s">
        <v>196</v>
      </c>
      <c r="D263" t="s">
        <v>287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</row>
    <row r="264" spans="1:20" x14ac:dyDescent="0.7">
      <c r="A264" t="s">
        <v>35</v>
      </c>
      <c r="B264" t="s">
        <v>32</v>
      </c>
      <c r="C264" t="s">
        <v>196</v>
      </c>
      <c r="D264" t="s">
        <v>288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</row>
    <row r="265" spans="1:20" x14ac:dyDescent="0.7">
      <c r="A265" t="s">
        <v>35</v>
      </c>
      <c r="B265" t="s">
        <v>32</v>
      </c>
      <c r="C265" t="s">
        <v>196</v>
      </c>
      <c r="D265" t="s">
        <v>289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</row>
    <row r="266" spans="1:20" x14ac:dyDescent="0.7">
      <c r="A266" t="s">
        <v>45</v>
      </c>
      <c r="B266" t="s">
        <v>32</v>
      </c>
      <c r="C266" t="s">
        <v>196</v>
      </c>
      <c r="D266" t="s">
        <v>290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</row>
    <row r="267" spans="1:20" x14ac:dyDescent="0.7">
      <c r="A267" t="s">
        <v>31</v>
      </c>
      <c r="B267" t="s">
        <v>32</v>
      </c>
      <c r="C267" t="s">
        <v>196</v>
      </c>
      <c r="D267" t="s">
        <v>291</v>
      </c>
    </row>
    <row r="268" spans="1:20" x14ac:dyDescent="0.7">
      <c r="A268" t="s">
        <v>35</v>
      </c>
      <c r="B268" t="s">
        <v>32</v>
      </c>
      <c r="C268" t="s">
        <v>196</v>
      </c>
      <c r="D268" t="s">
        <v>292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</row>
    <row r="269" spans="1:20" x14ac:dyDescent="0.7">
      <c r="A269" t="s">
        <v>35</v>
      </c>
      <c r="B269" t="s">
        <v>32</v>
      </c>
      <c r="C269" t="s">
        <v>196</v>
      </c>
      <c r="D269" t="s">
        <v>293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</row>
    <row r="270" spans="1:20" x14ac:dyDescent="0.7">
      <c r="A270" t="s">
        <v>35</v>
      </c>
      <c r="B270" t="s">
        <v>32</v>
      </c>
      <c r="C270" t="s">
        <v>196</v>
      </c>
      <c r="D270" t="s">
        <v>294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</row>
    <row r="271" spans="1:20" x14ac:dyDescent="0.7">
      <c r="A271" t="s">
        <v>35</v>
      </c>
      <c r="B271" t="s">
        <v>32</v>
      </c>
      <c r="C271" t="s">
        <v>196</v>
      </c>
      <c r="D271" t="s">
        <v>295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</row>
    <row r="272" spans="1:20" x14ac:dyDescent="0.7">
      <c r="A272" t="s">
        <v>45</v>
      </c>
      <c r="B272" t="s">
        <v>32</v>
      </c>
      <c r="C272" t="s">
        <v>196</v>
      </c>
      <c r="D272" t="s">
        <v>296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</row>
    <row r="273" spans="1:20" x14ac:dyDescent="0.7">
      <c r="A273" t="s">
        <v>31</v>
      </c>
      <c r="B273" t="s">
        <v>32</v>
      </c>
      <c r="C273" t="s">
        <v>196</v>
      </c>
      <c r="D273" t="s">
        <v>297</v>
      </c>
    </row>
    <row r="274" spans="1:20" x14ac:dyDescent="0.7">
      <c r="A274" t="s">
        <v>45</v>
      </c>
      <c r="B274" t="s">
        <v>32</v>
      </c>
      <c r="C274" t="s">
        <v>196</v>
      </c>
      <c r="D274" t="s">
        <v>298</v>
      </c>
      <c r="E274">
        <v>1123034</v>
      </c>
      <c r="F274">
        <v>3135318</v>
      </c>
      <c r="G274">
        <v>-279632</v>
      </c>
      <c r="H274">
        <v>-5000963</v>
      </c>
      <c r="I274">
        <v>2866341</v>
      </c>
      <c r="J274">
        <v>5596468</v>
      </c>
      <c r="K274">
        <v>1414258</v>
      </c>
      <c r="L274">
        <v>735374</v>
      </c>
      <c r="M274">
        <v>250113</v>
      </c>
      <c r="N274">
        <v>0</v>
      </c>
      <c r="O274">
        <v>0</v>
      </c>
      <c r="P274">
        <v>0</v>
      </c>
      <c r="Q274">
        <v>2399745</v>
      </c>
      <c r="R274">
        <v>9840311</v>
      </c>
      <c r="S274">
        <v>0</v>
      </c>
      <c r="T274">
        <v>9840311</v>
      </c>
    </row>
    <row r="275" spans="1:20" x14ac:dyDescent="0.7">
      <c r="A275" t="s">
        <v>35</v>
      </c>
      <c r="B275" t="s">
        <v>32</v>
      </c>
      <c r="C275" t="s">
        <v>196</v>
      </c>
      <c r="D275" t="s">
        <v>299</v>
      </c>
      <c r="E275">
        <v>0</v>
      </c>
      <c r="F275">
        <v>160</v>
      </c>
      <c r="G275">
        <v>0</v>
      </c>
      <c r="H275">
        <v>0</v>
      </c>
      <c r="I275">
        <v>463</v>
      </c>
      <c r="J275">
        <v>1000</v>
      </c>
      <c r="K275">
        <v>0</v>
      </c>
      <c r="L275">
        <v>2650000</v>
      </c>
      <c r="M275">
        <v>0</v>
      </c>
      <c r="N275">
        <v>0</v>
      </c>
      <c r="O275">
        <v>0</v>
      </c>
      <c r="P275">
        <v>0</v>
      </c>
      <c r="Q275">
        <v>2650000</v>
      </c>
      <c r="R275">
        <v>2651623</v>
      </c>
      <c r="S275">
        <v>0</v>
      </c>
      <c r="T275">
        <v>2651623</v>
      </c>
    </row>
    <row r="276" spans="1:20" x14ac:dyDescent="0.7">
      <c r="A276" t="s">
        <v>35</v>
      </c>
      <c r="B276" t="s">
        <v>32</v>
      </c>
      <c r="C276" t="s">
        <v>196</v>
      </c>
      <c r="D276" t="s">
        <v>300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</row>
    <row r="277" spans="1:20" x14ac:dyDescent="0.7">
      <c r="A277" t="s">
        <v>35</v>
      </c>
      <c r="B277" t="s">
        <v>32</v>
      </c>
      <c r="C277" t="s">
        <v>196</v>
      </c>
      <c r="D277" t="s">
        <v>301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</row>
    <row r="278" spans="1:20" x14ac:dyDescent="0.7">
      <c r="A278" t="s">
        <v>45</v>
      </c>
      <c r="B278" t="s">
        <v>32</v>
      </c>
      <c r="C278" t="s">
        <v>196</v>
      </c>
      <c r="D278" t="s">
        <v>175</v>
      </c>
      <c r="E278">
        <v>1123034</v>
      </c>
      <c r="F278">
        <v>3135158</v>
      </c>
      <c r="G278">
        <v>-279632</v>
      </c>
      <c r="H278">
        <v>-5000963</v>
      </c>
      <c r="I278">
        <v>2865878</v>
      </c>
      <c r="J278">
        <v>5595468</v>
      </c>
      <c r="K278">
        <v>1414258</v>
      </c>
      <c r="L278">
        <v>-1914626</v>
      </c>
      <c r="M278">
        <v>250113</v>
      </c>
      <c r="N278">
        <v>0</v>
      </c>
      <c r="O278">
        <v>0</v>
      </c>
      <c r="P278">
        <v>0</v>
      </c>
      <c r="Q278">
        <v>-250255</v>
      </c>
      <c r="R278">
        <v>7188688</v>
      </c>
      <c r="S278">
        <v>0</v>
      </c>
      <c r="T278">
        <v>7188688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="80" zoomScaleNormal="80" workbookViewId="0"/>
  </sheetViews>
  <sheetFormatPr defaultRowHeight="17.649999999999999" outlineLevelRow="1" x14ac:dyDescent="0.7"/>
  <cols>
    <col min="1" max="1" width="19.25" style="9" customWidth="1"/>
    <col min="2" max="13" width="10.5" style="9" customWidth="1"/>
    <col min="14" max="14" width="11.625" style="9" bestFit="1" customWidth="1"/>
    <col min="15" max="16384" width="9" style="9"/>
  </cols>
  <sheetData>
    <row r="1" spans="1:14" s="5" customFormat="1" ht="16.5" x14ac:dyDescent="0.7">
      <c r="A1" s="5" t="s">
        <v>14</v>
      </c>
      <c r="B1" s="6">
        <v>42095</v>
      </c>
      <c r="C1" s="6">
        <v>42125</v>
      </c>
      <c r="D1" s="6">
        <v>42156</v>
      </c>
      <c r="E1" s="6">
        <v>42186</v>
      </c>
      <c r="F1" s="6">
        <v>42217</v>
      </c>
      <c r="G1" s="6">
        <v>42248</v>
      </c>
      <c r="H1" s="6">
        <v>42278</v>
      </c>
      <c r="I1" s="6">
        <v>42309</v>
      </c>
      <c r="J1" s="7">
        <v>42339</v>
      </c>
      <c r="K1" s="7">
        <v>42370</v>
      </c>
      <c r="L1" s="7">
        <v>42401</v>
      </c>
      <c r="M1" s="7">
        <v>42430</v>
      </c>
      <c r="N1" s="8" t="s">
        <v>307</v>
      </c>
    </row>
    <row r="2" spans="1:14" x14ac:dyDescent="0.7">
      <c r="A2" s="4" t="s">
        <v>198</v>
      </c>
      <c r="B2" s="3">
        <f>VLOOKUP($A2,会計ソフト!$D:$P,COLUMN(B1),FALSE)</f>
        <v>22358301</v>
      </c>
      <c r="C2" s="3">
        <f>VLOOKUP($A2,会計ソフト!$D:$P,COLUMN(C1),FALSE)</f>
        <v>27824433</v>
      </c>
      <c r="D2" s="3">
        <f>VLOOKUP($A2,会計ソフト!$D:$P,COLUMN(D1),FALSE)</f>
        <v>23009312</v>
      </c>
      <c r="E2" s="3">
        <f>VLOOKUP($A2,会計ソフト!$D:$P,COLUMN(E1),FALSE)</f>
        <v>24430937</v>
      </c>
      <c r="F2" s="3">
        <f>VLOOKUP($A2,会計ソフト!$D:$P,COLUMN(F1),FALSE)</f>
        <v>25340101</v>
      </c>
      <c r="G2" s="3">
        <f>VLOOKUP($A2,会計ソフト!$D:$P,COLUMN(G1),FALSE)</f>
        <v>28682224</v>
      </c>
      <c r="H2" s="3">
        <f>VLOOKUP($A2,会計ソフト!$D:$P,COLUMN(H1),FALSE)</f>
        <v>27696047</v>
      </c>
      <c r="I2" s="3">
        <f>VLOOKUP($A2,会計ソフト!$D:$P,COLUMN(I1),FALSE)</f>
        <v>18513042</v>
      </c>
      <c r="J2" s="3">
        <v>27000000</v>
      </c>
      <c r="K2" s="3">
        <v>27000000</v>
      </c>
      <c r="L2" s="3">
        <v>27000000</v>
      </c>
      <c r="M2" s="3">
        <v>27000000</v>
      </c>
      <c r="N2" s="3">
        <f>SUM(B2:M2)</f>
        <v>305854397</v>
      </c>
    </row>
    <row r="3" spans="1:14" x14ac:dyDescent="0.7">
      <c r="A3" s="11" t="s">
        <v>220</v>
      </c>
      <c r="B3" s="10">
        <f>VLOOKUP($A3,会計ソフト!$D:$P,COLUMN(B2),FALSE)</f>
        <v>17621463</v>
      </c>
      <c r="C3" s="10">
        <f>VLOOKUP($A3,会計ソフト!$D:$P,COLUMN(C2),FALSE)</f>
        <v>20760251</v>
      </c>
      <c r="D3" s="10">
        <f>VLOOKUP($A3,会計ソフト!$D:$P,COLUMN(D2),FALSE)</f>
        <v>18083469</v>
      </c>
      <c r="E3" s="10">
        <f>VLOOKUP($A3,会計ソフト!$D:$P,COLUMN(E2),FALSE)</f>
        <v>22610846</v>
      </c>
      <c r="F3" s="10">
        <f>VLOOKUP($A3,会計ソフト!$D:$P,COLUMN(F2),FALSE)</f>
        <v>18152693</v>
      </c>
      <c r="G3" s="10">
        <f>VLOOKUP($A3,会計ソフト!$D:$P,COLUMN(G2),FALSE)</f>
        <v>19231448</v>
      </c>
      <c r="H3" s="10">
        <f>VLOOKUP($A3,会計ソフト!$D:$P,COLUMN(H2),FALSE)</f>
        <v>19396385</v>
      </c>
      <c r="I3" s="10">
        <f>VLOOKUP($A3,会計ソフト!$D:$P,COLUMN(I2),FALSE)</f>
        <v>13918640</v>
      </c>
      <c r="J3" s="10">
        <v>19000000</v>
      </c>
      <c r="K3" s="10">
        <v>19000000</v>
      </c>
      <c r="L3" s="10">
        <v>19000000</v>
      </c>
      <c r="M3" s="10">
        <v>19000000</v>
      </c>
      <c r="N3" s="10">
        <f t="shared" ref="N3:N30" si="0">SUM(B3:M3)</f>
        <v>225775195</v>
      </c>
    </row>
    <row r="4" spans="1:14" x14ac:dyDescent="0.7">
      <c r="A4" s="4" t="s">
        <v>302</v>
      </c>
      <c r="B4" s="3">
        <f>B2-B3</f>
        <v>4736838</v>
      </c>
      <c r="C4" s="3">
        <f t="shared" ref="C4:I4" si="1">C2-C3</f>
        <v>7064182</v>
      </c>
      <c r="D4" s="3">
        <f t="shared" si="1"/>
        <v>4925843</v>
      </c>
      <c r="E4" s="3">
        <f t="shared" si="1"/>
        <v>1820091</v>
      </c>
      <c r="F4" s="3">
        <f t="shared" si="1"/>
        <v>7187408</v>
      </c>
      <c r="G4" s="3">
        <f t="shared" si="1"/>
        <v>9450776</v>
      </c>
      <c r="H4" s="3">
        <f t="shared" si="1"/>
        <v>8299662</v>
      </c>
      <c r="I4" s="3">
        <f t="shared" si="1"/>
        <v>4594402</v>
      </c>
      <c r="J4" s="3">
        <f t="shared" ref="J4" si="2">J2-J3</f>
        <v>8000000</v>
      </c>
      <c r="K4" s="3">
        <f t="shared" ref="K4" si="3">K2-K3</f>
        <v>8000000</v>
      </c>
      <c r="L4" s="3">
        <f t="shared" ref="L4" si="4">L2-L3</f>
        <v>8000000</v>
      </c>
      <c r="M4" s="3">
        <f t="shared" ref="M4" si="5">M2-M3</f>
        <v>8000000</v>
      </c>
      <c r="N4" s="3">
        <f t="shared" si="0"/>
        <v>80079202</v>
      </c>
    </row>
    <row r="5" spans="1:14" x14ac:dyDescent="0.7">
      <c r="A5" s="11" t="s">
        <v>223</v>
      </c>
      <c r="B5" s="10">
        <f>VLOOKUP($A5,会計ソフト!$D:$P,COLUMN(B4),FALSE)</f>
        <v>800000</v>
      </c>
      <c r="C5" s="10">
        <f>VLOOKUP($A5,会計ソフト!$D:$P,COLUMN(C4),FALSE)</f>
        <v>800000</v>
      </c>
      <c r="D5" s="10">
        <f>VLOOKUP($A5,会計ソフト!$D:$P,COLUMN(D4),FALSE)</f>
        <v>800000</v>
      </c>
      <c r="E5" s="10">
        <f>VLOOKUP($A5,会計ソフト!$D:$P,COLUMN(E4),FALSE)</f>
        <v>800000</v>
      </c>
      <c r="F5" s="10">
        <f>VLOOKUP($A5,会計ソフト!$D:$P,COLUMN(F4),FALSE)</f>
        <v>800000</v>
      </c>
      <c r="G5" s="10">
        <f>VLOOKUP($A5,会計ソフト!$D:$P,COLUMN(G4),FALSE)</f>
        <v>800000</v>
      </c>
      <c r="H5" s="10">
        <f>VLOOKUP($A5,会計ソフト!$D:$P,COLUMN(H4),FALSE)</f>
        <v>800000</v>
      </c>
      <c r="I5" s="10">
        <f>VLOOKUP($A5,会計ソフト!$D:$P,COLUMN(I4),FALSE)</f>
        <v>800000</v>
      </c>
      <c r="J5" s="10">
        <v>800000</v>
      </c>
      <c r="K5" s="10">
        <v>800000</v>
      </c>
      <c r="L5" s="10">
        <v>800000</v>
      </c>
      <c r="M5" s="10">
        <v>800000</v>
      </c>
      <c r="N5" s="10">
        <f t="shared" si="0"/>
        <v>9600000</v>
      </c>
    </row>
    <row r="6" spans="1:14" x14ac:dyDescent="0.7">
      <c r="A6" s="11" t="s">
        <v>225</v>
      </c>
      <c r="B6" s="10">
        <f>VLOOKUP($A6,会計ソフト!$D:$P,COLUMN(B5),FALSE)</f>
        <v>1010800</v>
      </c>
      <c r="C6" s="10">
        <f>VLOOKUP($A6,会計ソフト!$D:$P,COLUMN(C5),FALSE)</f>
        <v>1078800</v>
      </c>
      <c r="D6" s="10">
        <f>VLOOKUP($A6,会計ソフト!$D:$P,COLUMN(D5),FALSE)</f>
        <v>1076600</v>
      </c>
      <c r="E6" s="10">
        <f>VLOOKUP($A6,会計ソフト!$D:$P,COLUMN(E5),FALSE)</f>
        <v>1076600</v>
      </c>
      <c r="F6" s="10">
        <f>VLOOKUP($A6,会計ソフト!$D:$P,COLUMN(F5),FALSE)</f>
        <v>1067100</v>
      </c>
      <c r="G6" s="10">
        <f>VLOOKUP($A6,会計ソフト!$D:$P,COLUMN(G5),FALSE)</f>
        <v>1056600</v>
      </c>
      <c r="H6" s="10">
        <f>VLOOKUP($A6,会計ソフト!$D:$P,COLUMN(H5),FALSE)</f>
        <v>1082000</v>
      </c>
      <c r="I6" s="10">
        <f>VLOOKUP($A6,会計ソフト!$D:$P,COLUMN(I5),FALSE)</f>
        <v>1086400</v>
      </c>
      <c r="J6" s="10">
        <v>1086400</v>
      </c>
      <c r="K6" s="10">
        <v>1086400</v>
      </c>
      <c r="L6" s="10">
        <v>1086400</v>
      </c>
      <c r="M6" s="10">
        <v>1086400</v>
      </c>
      <c r="N6" s="10">
        <f t="shared" si="0"/>
        <v>12880500</v>
      </c>
    </row>
    <row r="7" spans="1:14" x14ac:dyDescent="0.7">
      <c r="A7" s="11" t="s">
        <v>227</v>
      </c>
      <c r="B7" s="10">
        <f>VLOOKUP($A7,会計ソフト!$D:$P,COLUMN(B6),FALSE)</f>
        <v>0</v>
      </c>
      <c r="C7" s="10">
        <f>VLOOKUP($A7,会計ソフト!$D:$P,COLUMN(C6),FALSE)</f>
        <v>0</v>
      </c>
      <c r="D7" s="10">
        <f>VLOOKUP($A7,会計ソフト!$D:$P,COLUMN(D6),FALSE)</f>
        <v>0</v>
      </c>
      <c r="E7" s="10">
        <f>VLOOKUP($A7,会計ソフト!$D:$P,COLUMN(E6),FALSE)</f>
        <v>3245000</v>
      </c>
      <c r="F7" s="10">
        <f>VLOOKUP($A7,会計ソフト!$D:$P,COLUMN(F6),FALSE)</f>
        <v>0</v>
      </c>
      <c r="G7" s="10">
        <f>VLOOKUP($A7,会計ソフト!$D:$P,COLUMN(G6),FALSE)</f>
        <v>0</v>
      </c>
      <c r="H7" s="10">
        <f>VLOOKUP($A7,会計ソフト!$D:$P,COLUMN(H6),FALSE)</f>
        <v>0</v>
      </c>
      <c r="I7" s="10">
        <f>VLOOKUP($A7,会計ソフト!$D:$P,COLUMN(I6),FALSE)</f>
        <v>0</v>
      </c>
      <c r="J7" s="10">
        <v>0</v>
      </c>
      <c r="K7" s="10">
        <v>0</v>
      </c>
      <c r="L7" s="10">
        <v>0</v>
      </c>
      <c r="M7" s="10">
        <v>0</v>
      </c>
      <c r="N7" s="10">
        <f t="shared" si="0"/>
        <v>3245000</v>
      </c>
    </row>
    <row r="8" spans="1:14" x14ac:dyDescent="0.7">
      <c r="A8" s="11" t="s">
        <v>229</v>
      </c>
      <c r="B8" s="10">
        <f>VLOOKUP($A8,会計ソフト!$D:$P,COLUMN(B7),FALSE)</f>
        <v>0</v>
      </c>
      <c r="C8" s="10">
        <f>VLOOKUP($A8,会計ソフト!$D:$P,COLUMN(C7),FALSE)</f>
        <v>342974</v>
      </c>
      <c r="D8" s="10">
        <f>VLOOKUP($A8,会計ソフト!$D:$P,COLUMN(D7),FALSE)</f>
        <v>171487</v>
      </c>
      <c r="E8" s="10">
        <f>VLOOKUP($A8,会計ソフト!$D:$P,COLUMN(E7),FALSE)</f>
        <v>171487</v>
      </c>
      <c r="F8" s="10">
        <f>VLOOKUP($A8,会計ソフト!$D:$P,COLUMN(F7),FALSE)</f>
        <v>194367</v>
      </c>
      <c r="G8" s="10">
        <f>VLOOKUP($A8,会計ソフト!$D:$P,COLUMN(G7),FALSE)</f>
        <v>199567</v>
      </c>
      <c r="H8" s="10">
        <f>VLOOKUP($A8,会計ソフト!$D:$P,COLUMN(H7),FALSE)</f>
        <v>199567</v>
      </c>
      <c r="I8" s="10">
        <f>VLOOKUP($A8,会計ソフト!$D:$P,COLUMN(I7),FALSE)</f>
        <v>199567</v>
      </c>
      <c r="J8" s="10">
        <v>199567</v>
      </c>
      <c r="K8" s="10">
        <v>199567</v>
      </c>
      <c r="L8" s="10">
        <v>199567</v>
      </c>
      <c r="M8" s="10">
        <v>199567</v>
      </c>
      <c r="N8" s="10">
        <f t="shared" si="0"/>
        <v>2277284</v>
      </c>
    </row>
    <row r="9" spans="1:14" x14ac:dyDescent="0.7">
      <c r="A9" s="11" t="s">
        <v>230</v>
      </c>
      <c r="B9" s="10">
        <f>VLOOKUP($A9,会計ソフト!$D:$P,COLUMN(B8),FALSE)</f>
        <v>3889</v>
      </c>
      <c r="C9" s="10">
        <f>VLOOKUP($A9,会計ソフト!$D:$P,COLUMN(C8),FALSE)</f>
        <v>2297</v>
      </c>
      <c r="D9" s="10">
        <f>VLOOKUP($A9,会計ソフト!$D:$P,COLUMN(D8),FALSE)</f>
        <v>10475</v>
      </c>
      <c r="E9" s="10">
        <f>VLOOKUP($A9,会計ソフト!$D:$P,COLUMN(E8),FALSE)</f>
        <v>0</v>
      </c>
      <c r="F9" s="10">
        <f>VLOOKUP($A9,会計ソフト!$D:$P,COLUMN(F8),FALSE)</f>
        <v>111046</v>
      </c>
      <c r="G9" s="10">
        <f>VLOOKUP($A9,会計ソフト!$D:$P,COLUMN(G8),FALSE)</f>
        <v>5144</v>
      </c>
      <c r="H9" s="10">
        <f>VLOOKUP($A9,会計ソフト!$D:$P,COLUMN(H8),FALSE)</f>
        <v>7652</v>
      </c>
      <c r="I9" s="10">
        <f>VLOOKUP($A9,会計ソフト!$D:$P,COLUMN(I8),FALSE)</f>
        <v>1779</v>
      </c>
      <c r="J9" s="10">
        <v>1779</v>
      </c>
      <c r="K9" s="10">
        <v>1779</v>
      </c>
      <c r="L9" s="10">
        <v>1779</v>
      </c>
      <c r="M9" s="10">
        <v>1779</v>
      </c>
      <c r="N9" s="10">
        <f t="shared" si="0"/>
        <v>149398</v>
      </c>
    </row>
    <row r="10" spans="1:14" x14ac:dyDescent="0.7">
      <c r="A10" s="11" t="s">
        <v>234</v>
      </c>
      <c r="B10" s="10">
        <f>VLOOKUP($A10,会計ソフト!$D:$P,COLUMN(B9),FALSE)</f>
        <v>331482</v>
      </c>
      <c r="C10" s="10">
        <f>VLOOKUP($A10,会計ソフト!$D:$P,COLUMN(C9),FALSE)</f>
        <v>329630</v>
      </c>
      <c r="D10" s="10">
        <f>VLOOKUP($A10,会計ソフト!$D:$P,COLUMN(D9),FALSE)</f>
        <v>360649</v>
      </c>
      <c r="E10" s="10">
        <f>VLOOKUP($A10,会計ソフト!$D:$P,COLUMN(E9),FALSE)</f>
        <v>371297</v>
      </c>
      <c r="F10" s="10">
        <f>VLOOKUP($A10,会計ソフト!$D:$P,COLUMN(F9),FALSE)</f>
        <v>389815</v>
      </c>
      <c r="G10" s="10">
        <f>VLOOKUP($A10,会計ソフト!$D:$P,COLUMN(G9),FALSE)</f>
        <v>482871</v>
      </c>
      <c r="H10" s="10">
        <f>VLOOKUP($A10,会計ソフト!$D:$P,COLUMN(H9),FALSE)</f>
        <v>584075</v>
      </c>
      <c r="I10" s="10">
        <f>VLOOKUP($A10,会計ソフト!$D:$P,COLUMN(I9),FALSE)</f>
        <v>248982</v>
      </c>
      <c r="J10" s="10">
        <v>248982</v>
      </c>
      <c r="K10" s="10">
        <v>248982</v>
      </c>
      <c r="L10" s="10">
        <v>248982</v>
      </c>
      <c r="M10" s="10">
        <v>248982</v>
      </c>
      <c r="N10" s="10">
        <f t="shared" si="0"/>
        <v>4094729</v>
      </c>
    </row>
    <row r="11" spans="1:14" x14ac:dyDescent="0.7">
      <c r="A11" s="11" t="s">
        <v>235</v>
      </c>
      <c r="B11" s="10">
        <f>VLOOKUP($A11,会計ソフト!$D:$P,COLUMN(B10),FALSE)</f>
        <v>0</v>
      </c>
      <c r="C11" s="10">
        <f>VLOOKUP($A11,会計ソフト!$D:$P,COLUMN(C10),FALSE)</f>
        <v>0</v>
      </c>
      <c r="D11" s="10">
        <f>VLOOKUP($A11,会計ソフト!$D:$P,COLUMN(D10),FALSE)</f>
        <v>1295371</v>
      </c>
      <c r="E11" s="10">
        <f>VLOOKUP($A11,会計ソフト!$D:$P,COLUMN(E10),FALSE)</f>
        <v>0</v>
      </c>
      <c r="F11" s="10">
        <f>VLOOKUP($A11,会計ソフト!$D:$P,COLUMN(F10),FALSE)</f>
        <v>0</v>
      </c>
      <c r="G11" s="10">
        <f>VLOOKUP($A11,会計ソフト!$D:$P,COLUMN(G10),FALSE)</f>
        <v>0</v>
      </c>
      <c r="H11" s="10">
        <f>VLOOKUP($A11,会計ソフト!$D:$P,COLUMN(H10),FALSE)</f>
        <v>2777778</v>
      </c>
      <c r="I11" s="10">
        <f>VLOOKUP($A11,会計ソフト!$D:$P,COLUMN(I10),FALSE)</f>
        <v>0</v>
      </c>
      <c r="J11" s="10">
        <v>0</v>
      </c>
      <c r="K11" s="10">
        <v>0</v>
      </c>
      <c r="L11" s="10">
        <v>0</v>
      </c>
      <c r="M11" s="10">
        <v>0</v>
      </c>
      <c r="N11" s="10">
        <f t="shared" si="0"/>
        <v>4073149</v>
      </c>
    </row>
    <row r="12" spans="1:14" x14ac:dyDescent="0.7">
      <c r="A12" s="11" t="s">
        <v>236</v>
      </c>
      <c r="B12" s="10">
        <f>VLOOKUP($A12,会計ソフト!$D:$P,COLUMN(B11),FALSE)</f>
        <v>70630</v>
      </c>
      <c r="C12" s="10">
        <f>VLOOKUP($A12,会計ソフト!$D:$P,COLUMN(C11),FALSE)</f>
        <v>92593</v>
      </c>
      <c r="D12" s="10">
        <f>VLOOKUP($A12,会計ソフト!$D:$P,COLUMN(D11),FALSE)</f>
        <v>85556</v>
      </c>
      <c r="E12" s="10">
        <f>VLOOKUP($A12,会計ソフト!$D:$P,COLUMN(E11),FALSE)</f>
        <v>44445</v>
      </c>
      <c r="F12" s="10">
        <f>VLOOKUP($A12,会計ソフト!$D:$P,COLUMN(F11),FALSE)</f>
        <v>50926</v>
      </c>
      <c r="G12" s="10">
        <f>VLOOKUP($A12,会計ソフト!$D:$P,COLUMN(G11),FALSE)</f>
        <v>0</v>
      </c>
      <c r="H12" s="10">
        <f>VLOOKUP($A12,会計ソフト!$D:$P,COLUMN(H11),FALSE)</f>
        <v>153612</v>
      </c>
      <c r="I12" s="10">
        <f>VLOOKUP($A12,会計ソフト!$D:$P,COLUMN(I11),FALSE)</f>
        <v>252778</v>
      </c>
      <c r="J12" s="10">
        <v>252778</v>
      </c>
      <c r="K12" s="10">
        <v>252778</v>
      </c>
      <c r="L12" s="10">
        <v>252778</v>
      </c>
      <c r="M12" s="10">
        <v>252778</v>
      </c>
      <c r="N12" s="10">
        <f t="shared" si="0"/>
        <v>1761652</v>
      </c>
    </row>
    <row r="13" spans="1:14" x14ac:dyDescent="0.7">
      <c r="A13" s="11" t="s">
        <v>238</v>
      </c>
      <c r="B13" s="10">
        <f>VLOOKUP($A13,会計ソフト!$D:$P,COLUMN(B12),FALSE)</f>
        <v>122631</v>
      </c>
      <c r="C13" s="10">
        <f>VLOOKUP($A13,会計ソフト!$D:$P,COLUMN(C12),FALSE)</f>
        <v>128577</v>
      </c>
      <c r="D13" s="10">
        <f>VLOOKUP($A13,会計ソフト!$D:$P,COLUMN(D12),FALSE)</f>
        <v>128039</v>
      </c>
      <c r="E13" s="10">
        <f>VLOOKUP($A13,会計ソフト!$D:$P,COLUMN(E12),FALSE)</f>
        <v>128577</v>
      </c>
      <c r="F13" s="10">
        <f>VLOOKUP($A13,会計ソフト!$D:$P,COLUMN(F12),FALSE)</f>
        <v>287114</v>
      </c>
      <c r="G13" s="10">
        <f>VLOOKUP($A13,会計ソフト!$D:$P,COLUMN(G12),FALSE)</f>
        <v>129114</v>
      </c>
      <c r="H13" s="10">
        <f>VLOOKUP($A13,会計ソフト!$D:$P,COLUMN(H12),FALSE)</f>
        <v>130577</v>
      </c>
      <c r="I13" s="10">
        <f>VLOOKUP($A13,会計ソフト!$D:$P,COLUMN(I12),FALSE)</f>
        <v>129114</v>
      </c>
      <c r="J13" s="10">
        <v>129114</v>
      </c>
      <c r="K13" s="10">
        <v>129114</v>
      </c>
      <c r="L13" s="10">
        <v>129114</v>
      </c>
      <c r="M13" s="10">
        <v>129114</v>
      </c>
      <c r="N13" s="10">
        <f t="shared" si="0"/>
        <v>1700199</v>
      </c>
    </row>
    <row r="14" spans="1:14" x14ac:dyDescent="0.7">
      <c r="A14" s="11" t="s">
        <v>239</v>
      </c>
      <c r="B14" s="10">
        <f>VLOOKUP($A14,会計ソフト!$D:$P,COLUMN(B13),FALSE)</f>
        <v>39445</v>
      </c>
      <c r="C14" s="10">
        <f>VLOOKUP($A14,会計ソフト!$D:$P,COLUMN(C13),FALSE)</f>
        <v>147721</v>
      </c>
      <c r="D14" s="10">
        <f>VLOOKUP($A14,会計ソフト!$D:$P,COLUMN(D13),FALSE)</f>
        <v>169627</v>
      </c>
      <c r="E14" s="10">
        <f>VLOOKUP($A14,会計ソフト!$D:$P,COLUMN(E13),FALSE)</f>
        <v>123206</v>
      </c>
      <c r="F14" s="10">
        <f>VLOOKUP($A14,会計ソフト!$D:$P,COLUMN(F13),FALSE)</f>
        <v>45277</v>
      </c>
      <c r="G14" s="10">
        <f>VLOOKUP($A14,会計ソフト!$D:$P,COLUMN(G13),FALSE)</f>
        <v>149010</v>
      </c>
      <c r="H14" s="10">
        <f>VLOOKUP($A14,会計ソフト!$D:$P,COLUMN(H13),FALSE)</f>
        <v>99816</v>
      </c>
      <c r="I14" s="10">
        <f>VLOOKUP($A14,会計ソフト!$D:$P,COLUMN(I13),FALSE)</f>
        <v>81965</v>
      </c>
      <c r="J14" s="10">
        <v>81965</v>
      </c>
      <c r="K14" s="10">
        <v>81965</v>
      </c>
      <c r="L14" s="10">
        <v>81965</v>
      </c>
      <c r="M14" s="10">
        <v>81965</v>
      </c>
      <c r="N14" s="10">
        <f t="shared" si="0"/>
        <v>1183927</v>
      </c>
    </row>
    <row r="15" spans="1:14" x14ac:dyDescent="0.7">
      <c r="A15" s="11" t="s">
        <v>242</v>
      </c>
      <c r="B15" s="10">
        <f>VLOOKUP($A15,会計ソフト!$D:$P,COLUMN(B14),FALSE)</f>
        <v>43334</v>
      </c>
      <c r="C15" s="10">
        <f>VLOOKUP($A15,会計ソフト!$D:$P,COLUMN(C14),FALSE)</f>
        <v>0</v>
      </c>
      <c r="D15" s="10">
        <f>VLOOKUP($A15,会計ソフト!$D:$P,COLUMN(D14),FALSE)</f>
        <v>73574</v>
      </c>
      <c r="E15" s="10">
        <f>VLOOKUP($A15,会計ソフト!$D:$P,COLUMN(E14),FALSE)</f>
        <v>8348</v>
      </c>
      <c r="F15" s="10">
        <f>VLOOKUP($A15,会計ソフト!$D:$P,COLUMN(F14),FALSE)</f>
        <v>0</v>
      </c>
      <c r="G15" s="10">
        <f>VLOOKUP($A15,会計ソフト!$D:$P,COLUMN(G14),FALSE)</f>
        <v>4169</v>
      </c>
      <c r="H15" s="10">
        <f>VLOOKUP($A15,会計ソフト!$D:$P,COLUMN(H14),FALSE)</f>
        <v>7778</v>
      </c>
      <c r="I15" s="10">
        <f>VLOOKUP($A15,会計ソフト!$D:$P,COLUMN(I14),FALSE)</f>
        <v>7034</v>
      </c>
      <c r="J15" s="10">
        <v>7034</v>
      </c>
      <c r="K15" s="10">
        <v>7034</v>
      </c>
      <c r="L15" s="10">
        <v>7034</v>
      </c>
      <c r="M15" s="10">
        <v>7034</v>
      </c>
      <c r="N15" s="10">
        <f>SUM(B15:M15)</f>
        <v>172373</v>
      </c>
    </row>
    <row r="16" spans="1:14" x14ac:dyDescent="0.7">
      <c r="A16" s="11" t="s">
        <v>244</v>
      </c>
      <c r="B16" s="10">
        <f>VLOOKUP($A16,会計ソフト!$D:$P,COLUMN(B15),FALSE)</f>
        <v>78704</v>
      </c>
      <c r="C16" s="10">
        <f>VLOOKUP($A16,会計ソフト!$D:$P,COLUMN(C15),FALSE)</f>
        <v>0</v>
      </c>
      <c r="D16" s="10">
        <f>VLOOKUP($A16,会計ソフト!$D:$P,COLUMN(D15),FALSE)</f>
        <v>0</v>
      </c>
      <c r="E16" s="10">
        <f>VLOOKUP($A16,会計ソフト!$D:$P,COLUMN(E15),FALSE)</f>
        <v>47223</v>
      </c>
      <c r="F16" s="10">
        <f>VLOOKUP($A16,会計ソフト!$D:$P,COLUMN(F15),FALSE)</f>
        <v>0</v>
      </c>
      <c r="G16" s="10">
        <f>VLOOKUP($A16,会計ソフト!$D:$P,COLUMN(G15),FALSE)</f>
        <v>0</v>
      </c>
      <c r="H16" s="10">
        <f>VLOOKUP($A16,会計ソフト!$D:$P,COLUMN(H15),FALSE)</f>
        <v>0</v>
      </c>
      <c r="I16" s="10">
        <f>VLOOKUP($A16,会計ソフト!$D:$P,COLUMN(I15),FALSE)</f>
        <v>49075</v>
      </c>
      <c r="J16" s="10">
        <v>49075</v>
      </c>
      <c r="K16" s="10">
        <v>49075</v>
      </c>
      <c r="L16" s="10">
        <v>49075</v>
      </c>
      <c r="M16" s="10">
        <v>49075</v>
      </c>
      <c r="N16" s="10">
        <f t="shared" si="0"/>
        <v>371302</v>
      </c>
    </row>
    <row r="17" spans="1:14" x14ac:dyDescent="0.7">
      <c r="A17" s="11" t="s">
        <v>245</v>
      </c>
      <c r="B17" s="10">
        <f>VLOOKUP($A17,会計ソフト!$D:$P,COLUMN(B16),FALSE)</f>
        <v>71341</v>
      </c>
      <c r="C17" s="10">
        <f>VLOOKUP($A17,会計ソフト!$D:$P,COLUMN(C16),FALSE)</f>
        <v>79469</v>
      </c>
      <c r="D17" s="10">
        <f>VLOOKUP($A17,会計ソフト!$D:$P,COLUMN(D16),FALSE)</f>
        <v>118008</v>
      </c>
      <c r="E17" s="10">
        <f>VLOOKUP($A17,会計ソフト!$D:$P,COLUMN(E16),FALSE)</f>
        <v>75448</v>
      </c>
      <c r="F17" s="10">
        <f>VLOOKUP($A17,会計ソフト!$D:$P,COLUMN(F16),FALSE)</f>
        <v>139452</v>
      </c>
      <c r="G17" s="10">
        <f>VLOOKUP($A17,会計ソフト!$D:$P,COLUMN(G16),FALSE)</f>
        <v>76344</v>
      </c>
      <c r="H17" s="10">
        <f>VLOOKUP($A17,会計ソフト!$D:$P,COLUMN(H16),FALSE)</f>
        <v>131699</v>
      </c>
      <c r="I17" s="10">
        <f>VLOOKUP($A17,会計ソフト!$D:$P,COLUMN(I16),FALSE)</f>
        <v>93980</v>
      </c>
      <c r="J17" s="10">
        <v>93980</v>
      </c>
      <c r="K17" s="10">
        <v>93980</v>
      </c>
      <c r="L17" s="10">
        <v>93980</v>
      </c>
      <c r="M17" s="10">
        <v>93980</v>
      </c>
      <c r="N17" s="10">
        <f t="shared" si="0"/>
        <v>1161661</v>
      </c>
    </row>
    <row r="18" spans="1:14" x14ac:dyDescent="0.7">
      <c r="A18" s="11" t="s">
        <v>249</v>
      </c>
      <c r="B18" s="10">
        <f>VLOOKUP($A18,会計ソフト!$D:$P,COLUMN(B17),FALSE)</f>
        <v>81438</v>
      </c>
      <c r="C18" s="10">
        <f>VLOOKUP($A18,会計ソフト!$D:$P,COLUMN(C17),FALSE)</f>
        <v>84974</v>
      </c>
      <c r="D18" s="10">
        <f>VLOOKUP($A18,会計ソフト!$D:$P,COLUMN(D17),FALSE)</f>
        <v>85660</v>
      </c>
      <c r="E18" s="10">
        <f>VLOOKUP($A18,会計ソフト!$D:$P,COLUMN(E17),FALSE)</f>
        <v>73937</v>
      </c>
      <c r="F18" s="10">
        <f>VLOOKUP($A18,会計ソフト!$D:$P,COLUMN(F17),FALSE)</f>
        <v>236539</v>
      </c>
      <c r="G18" s="10">
        <f>VLOOKUP($A18,会計ソフト!$D:$P,COLUMN(G17),FALSE)</f>
        <v>96225</v>
      </c>
      <c r="H18" s="10">
        <f>VLOOKUP($A18,会計ソフト!$D:$P,COLUMN(H17),FALSE)</f>
        <v>90522</v>
      </c>
      <c r="I18" s="10">
        <f>VLOOKUP($A18,会計ソフト!$D:$P,COLUMN(I17),FALSE)</f>
        <v>93679</v>
      </c>
      <c r="J18" s="10">
        <v>93679</v>
      </c>
      <c r="K18" s="10">
        <v>93679</v>
      </c>
      <c r="L18" s="10">
        <v>93679</v>
      </c>
      <c r="M18" s="10">
        <v>93679</v>
      </c>
      <c r="N18" s="10">
        <f t="shared" si="0"/>
        <v>1217690</v>
      </c>
    </row>
    <row r="19" spans="1:14" x14ac:dyDescent="0.7">
      <c r="A19" s="11" t="s">
        <v>250</v>
      </c>
      <c r="B19" s="10">
        <f>VLOOKUP($A19,会計ソフト!$D:$P,COLUMN(B18),FALSE)</f>
        <v>636113</v>
      </c>
      <c r="C19" s="10">
        <f>VLOOKUP($A19,会計ソフト!$D:$P,COLUMN(C18),FALSE)</f>
        <v>636113</v>
      </c>
      <c r="D19" s="10">
        <f>VLOOKUP($A19,会計ソフト!$D:$P,COLUMN(D18),FALSE)</f>
        <v>636113</v>
      </c>
      <c r="E19" s="10">
        <f>VLOOKUP($A19,会計ソフト!$D:$P,COLUMN(E18),FALSE)</f>
        <v>461113</v>
      </c>
      <c r="F19" s="10">
        <f>VLOOKUP($A19,会計ソフト!$D:$P,COLUMN(F18),FALSE)</f>
        <v>811113</v>
      </c>
      <c r="G19" s="10">
        <f>VLOOKUP($A19,会計ソフト!$D:$P,COLUMN(G18),FALSE)</f>
        <v>636113</v>
      </c>
      <c r="H19" s="10">
        <f>VLOOKUP($A19,会計ソフト!$D:$P,COLUMN(H18),FALSE)</f>
        <v>636113</v>
      </c>
      <c r="I19" s="10">
        <f>VLOOKUP($A19,会計ソフト!$D:$P,COLUMN(I18),FALSE)</f>
        <v>636113</v>
      </c>
      <c r="J19" s="10">
        <v>636113</v>
      </c>
      <c r="K19" s="10">
        <v>636113</v>
      </c>
      <c r="L19" s="10">
        <v>636113</v>
      </c>
      <c r="M19" s="10">
        <v>636113</v>
      </c>
      <c r="N19" s="10">
        <f t="shared" si="0"/>
        <v>7633356</v>
      </c>
    </row>
    <row r="20" spans="1:14" x14ac:dyDescent="0.7">
      <c r="A20" s="11" t="s">
        <v>252</v>
      </c>
      <c r="B20" s="10">
        <f>VLOOKUP($A20,会計ソフト!$D:$P,COLUMN(B19),FALSE)</f>
        <v>16251</v>
      </c>
      <c r="C20" s="10">
        <f>VLOOKUP($A20,会計ソフト!$D:$P,COLUMN(C19),FALSE)</f>
        <v>16251</v>
      </c>
      <c r="D20" s="10">
        <f>VLOOKUP($A20,会計ソフト!$D:$P,COLUMN(D19),FALSE)</f>
        <v>16251</v>
      </c>
      <c r="E20" s="10">
        <f>VLOOKUP($A20,会計ソフト!$D:$P,COLUMN(E19),FALSE)</f>
        <v>16251</v>
      </c>
      <c r="F20" s="10">
        <f>VLOOKUP($A20,会計ソフト!$D:$P,COLUMN(F19),FALSE)</f>
        <v>16251</v>
      </c>
      <c r="G20" s="10">
        <f>VLOOKUP($A20,会計ソフト!$D:$P,COLUMN(G19),FALSE)</f>
        <v>16251</v>
      </c>
      <c r="H20" s="10">
        <f>VLOOKUP($A20,会計ソフト!$D:$P,COLUMN(H19),FALSE)</f>
        <v>16251</v>
      </c>
      <c r="I20" s="10">
        <f>VLOOKUP($A20,会計ソフト!$D:$P,COLUMN(I19),FALSE)</f>
        <v>16251</v>
      </c>
      <c r="J20" s="10">
        <v>16251</v>
      </c>
      <c r="K20" s="10">
        <v>16251</v>
      </c>
      <c r="L20" s="10">
        <v>16251</v>
      </c>
      <c r="M20" s="10">
        <v>16251</v>
      </c>
      <c r="N20" s="10">
        <f t="shared" si="0"/>
        <v>195012</v>
      </c>
    </row>
    <row r="21" spans="1:14" x14ac:dyDescent="0.7">
      <c r="A21" s="11" t="s">
        <v>253</v>
      </c>
      <c r="B21" s="10">
        <f>VLOOKUP($A21,会計ソフト!$D:$P,COLUMN(B20),FALSE)</f>
        <v>92000</v>
      </c>
      <c r="C21" s="10">
        <f>VLOOKUP($A21,会計ソフト!$D:$P,COLUMN(C20),FALSE)</f>
        <v>92000</v>
      </c>
      <c r="D21" s="10">
        <f>VLOOKUP($A21,会計ソフト!$D:$P,COLUMN(D20),FALSE)</f>
        <v>92000</v>
      </c>
      <c r="E21" s="10">
        <f>VLOOKUP($A21,会計ソフト!$D:$P,COLUMN(E20),FALSE)</f>
        <v>92000</v>
      </c>
      <c r="F21" s="10">
        <f>VLOOKUP($A21,会計ソフト!$D:$P,COLUMN(F20),FALSE)</f>
        <v>92000</v>
      </c>
      <c r="G21" s="10">
        <f>VLOOKUP($A21,会計ソフト!$D:$P,COLUMN(G20),FALSE)</f>
        <v>92000</v>
      </c>
      <c r="H21" s="10">
        <f>VLOOKUP($A21,会計ソフト!$D:$P,COLUMN(H20),FALSE)</f>
        <v>92000</v>
      </c>
      <c r="I21" s="10">
        <f>VLOOKUP($A21,会計ソフト!$D:$P,COLUMN(I20),FALSE)</f>
        <v>92000</v>
      </c>
      <c r="J21" s="10">
        <v>92000</v>
      </c>
      <c r="K21" s="10">
        <v>92000</v>
      </c>
      <c r="L21" s="10">
        <v>92000</v>
      </c>
      <c r="M21" s="10">
        <v>92000</v>
      </c>
      <c r="N21" s="10">
        <f t="shared" si="0"/>
        <v>1104000</v>
      </c>
    </row>
    <row r="22" spans="1:14" x14ac:dyDescent="0.7">
      <c r="A22" s="11" t="s">
        <v>255</v>
      </c>
      <c r="B22" s="10">
        <f>VLOOKUP($A22,会計ソフト!$D:$P,COLUMN(B21),FALSE)</f>
        <v>46297</v>
      </c>
      <c r="C22" s="10">
        <f>VLOOKUP($A22,会計ソフト!$D:$P,COLUMN(C21),FALSE)</f>
        <v>46297</v>
      </c>
      <c r="D22" s="10">
        <f>VLOOKUP($A22,会計ソフト!$D:$P,COLUMN(D21),FALSE)</f>
        <v>46297</v>
      </c>
      <c r="E22" s="10">
        <f>VLOOKUP($A22,会計ソフト!$D:$P,COLUMN(E21),FALSE)</f>
        <v>46297</v>
      </c>
      <c r="F22" s="10">
        <f>VLOOKUP($A22,会計ソフト!$D:$P,COLUMN(F21),FALSE)</f>
        <v>46297</v>
      </c>
      <c r="G22" s="10">
        <f>VLOOKUP($A22,会計ソフト!$D:$P,COLUMN(G21),FALSE)</f>
        <v>46297</v>
      </c>
      <c r="H22" s="10">
        <f>VLOOKUP($A22,会計ソフト!$D:$P,COLUMN(H21),FALSE)</f>
        <v>46297</v>
      </c>
      <c r="I22" s="10">
        <f>VLOOKUP($A22,会計ソフト!$D:$P,COLUMN(I21),FALSE)</f>
        <v>46297</v>
      </c>
      <c r="J22" s="10">
        <v>46297</v>
      </c>
      <c r="K22" s="10">
        <v>46297</v>
      </c>
      <c r="L22" s="10">
        <v>46297</v>
      </c>
      <c r="M22" s="10">
        <v>46297</v>
      </c>
      <c r="N22" s="10">
        <f>SUM(B22:M22)</f>
        <v>555564</v>
      </c>
    </row>
    <row r="23" spans="1:14" outlineLevel="1" x14ac:dyDescent="0.7">
      <c r="A23" s="12" t="s">
        <v>264</v>
      </c>
      <c r="B23" s="13">
        <f>SUM(B5:B22)</f>
        <v>3444355</v>
      </c>
      <c r="C23" s="13">
        <f>SUM(C5:C22)</f>
        <v>3877696</v>
      </c>
      <c r="D23" s="13">
        <f>SUM(D5:D22)</f>
        <v>5165707</v>
      </c>
      <c r="E23" s="13">
        <f>SUM(E5:E22)</f>
        <v>6781229</v>
      </c>
      <c r="F23" s="13">
        <f>SUM(F5:F22)</f>
        <v>4287297</v>
      </c>
      <c r="G23" s="13">
        <f>SUM(G5:G22)</f>
        <v>3789705</v>
      </c>
      <c r="H23" s="13">
        <f>SUM(H5:H22)</f>
        <v>6855737</v>
      </c>
      <c r="I23" s="13">
        <f>SUM(I5:I22)</f>
        <v>3835014</v>
      </c>
      <c r="J23" s="13">
        <f>SUM(J5:J22)</f>
        <v>3835014</v>
      </c>
      <c r="K23" s="13">
        <f>SUM(K5:K22)</f>
        <v>3835014</v>
      </c>
      <c r="L23" s="13">
        <f>SUM(L5:L22)</f>
        <v>3835014</v>
      </c>
      <c r="M23" s="13">
        <f>SUM(M5:M22)</f>
        <v>3835014</v>
      </c>
      <c r="N23" s="13">
        <f t="shared" si="0"/>
        <v>53376796</v>
      </c>
    </row>
    <row r="24" spans="1:14" outlineLevel="1" x14ac:dyDescent="0.7">
      <c r="A24" s="14" t="s">
        <v>304</v>
      </c>
      <c r="B24" s="15">
        <f>B4-B23</f>
        <v>1292483</v>
      </c>
      <c r="C24" s="15">
        <f>C4-C23</f>
        <v>3186486</v>
      </c>
      <c r="D24" s="15">
        <f>D4-D23</f>
        <v>-239864</v>
      </c>
      <c r="E24" s="15">
        <f>E4-E23</f>
        <v>-4961138</v>
      </c>
      <c r="F24" s="15">
        <f>F4-F23</f>
        <v>2900111</v>
      </c>
      <c r="G24" s="15">
        <f>G4-G23</f>
        <v>5661071</v>
      </c>
      <c r="H24" s="15">
        <f>H4-H23</f>
        <v>1443925</v>
      </c>
      <c r="I24" s="15">
        <f>I4-I23</f>
        <v>759388</v>
      </c>
      <c r="J24" s="15">
        <f>J4-J23</f>
        <v>4164986</v>
      </c>
      <c r="K24" s="15">
        <f>K4-K23</f>
        <v>4164986</v>
      </c>
      <c r="L24" s="15">
        <f>L4-L23</f>
        <v>4164986</v>
      </c>
      <c r="M24" s="15">
        <f>M4-M23</f>
        <v>4164986</v>
      </c>
      <c r="N24" s="15">
        <f t="shared" si="0"/>
        <v>26702406</v>
      </c>
    </row>
    <row r="25" spans="1:14" outlineLevel="1" x14ac:dyDescent="0.7">
      <c r="A25" s="9" t="s">
        <v>273</v>
      </c>
      <c r="B25" s="10">
        <f>VLOOKUP($A25,会計ソフト!$D:$P,COLUMN(B24),FALSE)</f>
        <v>0</v>
      </c>
      <c r="C25" s="10">
        <f>VLOOKUP($A25,会計ソフト!$D:$P,COLUMN(C24),FALSE)</f>
        <v>800</v>
      </c>
      <c r="D25" s="10">
        <f>VLOOKUP($A25,会計ソフト!$D:$P,COLUMN(D24),FALSE)</f>
        <v>0</v>
      </c>
      <c r="E25" s="10">
        <f>VLOOKUP($A25,会計ソフト!$D:$P,COLUMN(E24),FALSE)</f>
        <v>0</v>
      </c>
      <c r="F25" s="10">
        <f>VLOOKUP($A25,会計ソフト!$D:$P,COLUMN(F24),FALSE)</f>
        <v>2328</v>
      </c>
      <c r="G25" s="10">
        <f>VLOOKUP($A25,会計ソフト!$D:$P,COLUMN(G24),FALSE)</f>
        <v>5000</v>
      </c>
      <c r="H25" s="10">
        <f>VLOOKUP($A25,会計ソフト!$D:$P,COLUMN(H24),FALSE)</f>
        <v>0</v>
      </c>
      <c r="I25" s="10">
        <f>VLOOKUP($A25,会計ソフト!$D:$P,COLUMN(I24),FALSE)</f>
        <v>0</v>
      </c>
      <c r="J25" s="10">
        <v>0</v>
      </c>
      <c r="K25" s="10">
        <v>0</v>
      </c>
      <c r="L25" s="10">
        <v>0</v>
      </c>
      <c r="M25" s="10">
        <v>0</v>
      </c>
      <c r="N25" s="10">
        <f t="shared" si="0"/>
        <v>8128</v>
      </c>
    </row>
    <row r="26" spans="1:14" outlineLevel="1" x14ac:dyDescent="0.7">
      <c r="A26" s="9" t="s">
        <v>284</v>
      </c>
      <c r="B26" s="10">
        <f>VLOOKUP($A26,会計ソフト!$D:$P,COLUMN(B25),FALSE)</f>
        <v>25891</v>
      </c>
      <c r="C26" s="10">
        <f>VLOOKUP($A26,会計ソフト!$D:$P,COLUMN(C25),FALSE)</f>
        <v>24468</v>
      </c>
      <c r="D26" s="10">
        <f>VLOOKUP($A26,会計ソフト!$D:$P,COLUMN(D25),FALSE)</f>
        <v>23045</v>
      </c>
      <c r="E26" s="10">
        <f>VLOOKUP($A26,会計ソフト!$D:$P,COLUMN(E25),FALSE)</f>
        <v>21621</v>
      </c>
      <c r="F26" s="10">
        <f>VLOOKUP($A26,会計ソフト!$D:$P,COLUMN(F25),FALSE)</f>
        <v>20195</v>
      </c>
      <c r="G26" s="10">
        <f>VLOOKUP($A26,会計ソフト!$D:$P,COLUMN(G25),FALSE)</f>
        <v>18769</v>
      </c>
      <c r="H26" s="10">
        <f>VLOOKUP($A26,会計ソフト!$D:$P,COLUMN(H25),FALSE)</f>
        <v>17342</v>
      </c>
      <c r="I26" s="10">
        <f>VLOOKUP($A26,会計ソフト!$D:$P,COLUMN(I25),FALSE)</f>
        <v>15914</v>
      </c>
      <c r="J26" s="10">
        <v>15000</v>
      </c>
      <c r="K26" s="10">
        <v>15000</v>
      </c>
      <c r="L26" s="10">
        <v>15000</v>
      </c>
      <c r="M26" s="10">
        <v>15000</v>
      </c>
      <c r="N26" s="10">
        <f t="shared" si="0"/>
        <v>227245</v>
      </c>
    </row>
    <row r="27" spans="1:14" x14ac:dyDescent="0.7">
      <c r="A27" s="12" t="s">
        <v>303</v>
      </c>
      <c r="B27" s="13">
        <f>B24+B25-B26</f>
        <v>1266592</v>
      </c>
      <c r="C27" s="13">
        <f>C24+C25-C26</f>
        <v>3162818</v>
      </c>
      <c r="D27" s="13">
        <f>D24+D25-D26</f>
        <v>-262909</v>
      </c>
      <c r="E27" s="13">
        <f>E24+E25-E26</f>
        <v>-4982759</v>
      </c>
      <c r="F27" s="13">
        <f>F24+F25-F26</f>
        <v>2882244</v>
      </c>
      <c r="G27" s="13">
        <f>G24+G25-G26</f>
        <v>5647302</v>
      </c>
      <c r="H27" s="13">
        <f>H24+H25-H26</f>
        <v>1426583</v>
      </c>
      <c r="I27" s="13">
        <f>I24+I25-I26</f>
        <v>743474</v>
      </c>
      <c r="J27" s="13">
        <f>J24+J25-J26</f>
        <v>4149986</v>
      </c>
      <c r="K27" s="13">
        <f>K24+K25-K26</f>
        <v>4149986</v>
      </c>
      <c r="L27" s="13">
        <f>L24+L25-L26</f>
        <v>4149986</v>
      </c>
      <c r="M27" s="13">
        <f>M24+M25-M26</f>
        <v>4149986</v>
      </c>
      <c r="N27" s="13">
        <f t="shared" si="0"/>
        <v>26483289</v>
      </c>
    </row>
    <row r="28" spans="1:14" x14ac:dyDescent="0.7">
      <c r="A28" s="14" t="s">
        <v>305</v>
      </c>
      <c r="B28" s="15">
        <f>B27</f>
        <v>1266592</v>
      </c>
      <c r="C28" s="15">
        <f t="shared" ref="C28:I28" si="6">C27</f>
        <v>3162818</v>
      </c>
      <c r="D28" s="15">
        <f t="shared" si="6"/>
        <v>-262909</v>
      </c>
      <c r="E28" s="15">
        <f t="shared" si="6"/>
        <v>-4982759</v>
      </c>
      <c r="F28" s="15">
        <f t="shared" si="6"/>
        <v>2882244</v>
      </c>
      <c r="G28" s="15">
        <f t="shared" si="6"/>
        <v>5647302</v>
      </c>
      <c r="H28" s="15">
        <f t="shared" si="6"/>
        <v>1426583</v>
      </c>
      <c r="I28" s="15">
        <f t="shared" si="6"/>
        <v>743474</v>
      </c>
      <c r="J28" s="15">
        <f t="shared" ref="J28" si="7">J27</f>
        <v>4149986</v>
      </c>
      <c r="K28" s="15">
        <f t="shared" ref="K28" si="8">K27</f>
        <v>4149986</v>
      </c>
      <c r="L28" s="15">
        <f t="shared" ref="L28" si="9">L27</f>
        <v>4149986</v>
      </c>
      <c r="M28" s="15">
        <f t="shared" ref="M28" si="10">M27</f>
        <v>4149986</v>
      </c>
      <c r="N28" s="15">
        <f t="shared" si="0"/>
        <v>26483289</v>
      </c>
    </row>
    <row r="29" spans="1:14" outlineLevel="1" x14ac:dyDescent="0.7">
      <c r="A29" s="11" t="s">
        <v>299</v>
      </c>
      <c r="B29" s="10">
        <f>VLOOKUP($A29,会計ソフト!$D:$P,COLUMN(B28),FALSE)</f>
        <v>0</v>
      </c>
      <c r="C29" s="10">
        <f>VLOOKUP($A29,会計ソフト!$D:$P,COLUMN(C28),FALSE)</f>
        <v>160</v>
      </c>
      <c r="D29" s="10">
        <f>VLOOKUP($A29,会計ソフト!$D:$P,COLUMN(D28),FALSE)</f>
        <v>0</v>
      </c>
      <c r="E29" s="10">
        <f>VLOOKUP($A29,会計ソフト!$D:$P,COLUMN(E28),FALSE)</f>
        <v>0</v>
      </c>
      <c r="F29" s="10">
        <f>VLOOKUP($A29,会計ソフト!$D:$P,COLUMN(F28),FALSE)</f>
        <v>463</v>
      </c>
      <c r="G29" s="10">
        <f>VLOOKUP($A29,会計ソフト!$D:$P,COLUMN(G28),FALSE)</f>
        <v>1000</v>
      </c>
      <c r="H29" s="10">
        <f>VLOOKUP($A29,会計ソフト!$D:$P,COLUMN(H28),FALSE)</f>
        <v>0</v>
      </c>
      <c r="I29" s="10">
        <f>VLOOKUP($A29,会計ソフト!$D:$P,COLUMN(I28),FALSE)</f>
        <v>2650000</v>
      </c>
      <c r="J29" s="10">
        <v>0</v>
      </c>
      <c r="K29" s="10">
        <v>0</v>
      </c>
      <c r="L29" s="10">
        <v>0</v>
      </c>
      <c r="M29" s="10">
        <v>0</v>
      </c>
      <c r="N29" s="10">
        <f t="shared" si="0"/>
        <v>2651623</v>
      </c>
    </row>
    <row r="30" spans="1:14" outlineLevel="1" x14ac:dyDescent="0.7">
      <c r="A30" s="4" t="s">
        <v>306</v>
      </c>
      <c r="B30" s="3">
        <f>B28-B29</f>
        <v>1266592</v>
      </c>
      <c r="C30" s="3">
        <f t="shared" ref="C30:I30" si="11">C28-C29</f>
        <v>3162658</v>
      </c>
      <c r="D30" s="3">
        <f t="shared" si="11"/>
        <v>-262909</v>
      </c>
      <c r="E30" s="3">
        <f t="shared" si="11"/>
        <v>-4982759</v>
      </c>
      <c r="F30" s="3">
        <f t="shared" si="11"/>
        <v>2881781</v>
      </c>
      <c r="G30" s="3">
        <f t="shared" si="11"/>
        <v>5646302</v>
      </c>
      <c r="H30" s="3">
        <f t="shared" si="11"/>
        <v>1426583</v>
      </c>
      <c r="I30" s="3">
        <f t="shared" si="11"/>
        <v>-1906526</v>
      </c>
      <c r="J30" s="3">
        <f t="shared" ref="J30" si="12">J28-J29</f>
        <v>4149986</v>
      </c>
      <c r="K30" s="3">
        <f t="shared" ref="K30" si="13">K28-K29</f>
        <v>4149986</v>
      </c>
      <c r="L30" s="3">
        <f t="shared" ref="L30" si="14">L28-L29</f>
        <v>4149986</v>
      </c>
      <c r="M30" s="3">
        <f t="shared" ref="M30" si="15">M28-M29</f>
        <v>4149986</v>
      </c>
      <c r="N30" s="3">
        <f t="shared" si="0"/>
        <v>23831666</v>
      </c>
    </row>
    <row r="32" spans="1:14" outlineLevel="1" x14ac:dyDescent="0.7"/>
  </sheetData>
  <phoneticPr fontId="1"/>
  <conditionalFormatting sqref="B2:M24 B27:M30">
    <cfRule type="dataBar" priority="9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{8AC897BC-0DF0-49FA-926C-05A9846F31A4}</x14:id>
        </ext>
      </extLst>
    </cfRule>
  </conditionalFormatting>
  <conditionalFormatting sqref="B25:M26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{0520D63D-88AF-4139-B9FB-6AB7D75C1E08}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AC897BC-0DF0-49FA-926C-05A9846F31A4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B2:M24 B27:M30</xm:sqref>
        </x14:conditionalFormatting>
        <x14:conditionalFormatting xmlns:xm="http://schemas.microsoft.com/office/excel/2006/main">
          <x14:cfRule type="dataBar" id="{0520D63D-88AF-4139-B9FB-6AB7D75C1E0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B25:M26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会計ソフト</vt:lpstr>
      <vt:lpstr>決算予測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2017-08-22T04:31:11Z</dcterms:created>
  <dcterms:modified xsi:type="dcterms:W3CDTF">2017-08-22T04:32:41Z</dcterms:modified>
</cp:coreProperties>
</file>